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45" windowWidth="20940" windowHeight="10110" tabRatio="817"/>
  </bookViews>
  <sheets>
    <sheet name="Index" sheetId="1" r:id="rId1"/>
    <sheet name="1" sheetId="5" r:id="rId2"/>
    <sheet name="2" sheetId="4" r:id="rId3"/>
    <sheet name="3" sheetId="6" r:id="rId4"/>
    <sheet name="4" sheetId="7" r:id="rId5"/>
    <sheet name="5a" sheetId="10" r:id="rId6"/>
    <sheet name="5b" sheetId="11" r:id="rId7"/>
    <sheet name="5c" sheetId="12" r:id="rId8"/>
    <sheet name="5d" sheetId="13" r:id="rId9"/>
    <sheet name="6a" sheetId="28" r:id="rId10"/>
    <sheet name="6b" sheetId="29" r:id="rId11"/>
    <sheet name="6c" sheetId="30" r:id="rId12"/>
    <sheet name="7a" sheetId="46" r:id="rId13"/>
    <sheet name="7b" sheetId="47" r:id="rId14"/>
    <sheet name="7c" sheetId="48" r:id="rId15"/>
    <sheet name="8a" sheetId="49" r:id="rId16"/>
    <sheet name="8b" sheetId="50" r:id="rId17"/>
    <sheet name="8c" sheetId="51" r:id="rId18"/>
    <sheet name="9a" sheetId="100" r:id="rId19"/>
    <sheet name="9b" sheetId="101" r:id="rId20"/>
    <sheet name="9c" sheetId="102" r:id="rId21"/>
    <sheet name="10a" sheetId="103" r:id="rId22"/>
    <sheet name="10b" sheetId="104" r:id="rId23"/>
    <sheet name="10c" sheetId="105" r:id="rId24"/>
    <sheet name="11a" sheetId="54" r:id="rId25"/>
    <sheet name="11b" sheetId="55" r:id="rId26"/>
    <sheet name="12a" sheetId="52" r:id="rId27"/>
    <sheet name="12b" sheetId="53" r:id="rId28"/>
    <sheet name="13a" sheetId="56" r:id="rId29"/>
    <sheet name="13b" sheetId="57" r:id="rId30"/>
    <sheet name="13c" sheetId="58" r:id="rId31"/>
    <sheet name="14a" sheetId="59" r:id="rId32"/>
    <sheet name="14b" sheetId="60" r:id="rId33"/>
    <sheet name="14c" sheetId="61" r:id="rId34"/>
    <sheet name="15a" sheetId="63" r:id="rId35"/>
    <sheet name="15b" sheetId="64" r:id="rId36"/>
    <sheet name="15c" sheetId="65" r:id="rId37"/>
    <sheet name="16" sheetId="67" r:id="rId38"/>
    <sheet name="17" sheetId="68" r:id="rId39"/>
    <sheet name="18" sheetId="69" r:id="rId40"/>
    <sheet name="19" sheetId="70" r:id="rId41"/>
    <sheet name="20" sheetId="71" r:id="rId42"/>
    <sheet name="21" sheetId="72" r:id="rId43"/>
    <sheet name="22" sheetId="73" r:id="rId44"/>
    <sheet name="23" sheetId="82" r:id="rId45"/>
    <sheet name="24" sheetId="83" r:id="rId46"/>
    <sheet name="25" sheetId="84" r:id="rId47"/>
    <sheet name="26" sheetId="85" r:id="rId48"/>
    <sheet name="27" sheetId="86" r:id="rId49"/>
    <sheet name="28" sheetId="88" r:id="rId50"/>
    <sheet name="29" sheetId="89" r:id="rId51"/>
    <sheet name="30a" sheetId="91" r:id="rId52"/>
    <sheet name="30b" sheetId="92" r:id="rId53"/>
    <sheet name="30c" sheetId="93" r:id="rId54"/>
    <sheet name="31a" sheetId="94" r:id="rId55"/>
    <sheet name="31b" sheetId="95" r:id="rId56"/>
    <sheet name="31c" sheetId="96" r:id="rId57"/>
    <sheet name="32a" sheetId="97" r:id="rId58"/>
    <sheet name="32b" sheetId="98" r:id="rId59"/>
    <sheet name="32c" sheetId="99" r:id="rId60"/>
    <sheet name="33a" sheetId="110" r:id="rId61"/>
    <sheet name="33b" sheetId="111" r:id="rId62"/>
    <sheet name="33c" sheetId="112" r:id="rId63"/>
  </sheets>
  <definedNames>
    <definedName name="_xlnm.Print_Area" localSheetId="1">'1'!$A$1:$C$34</definedName>
    <definedName name="_xlnm.Print_Area" localSheetId="21">'10a'!$A$1:$L$46</definedName>
    <definedName name="_xlnm.Print_Area" localSheetId="22">'10b'!$A$1:$L$46</definedName>
    <definedName name="_xlnm.Print_Area" localSheetId="23">'10c'!$A$1:$L$46</definedName>
    <definedName name="_xlnm.Print_Area" localSheetId="24">'11a'!$A$1:$L$54</definedName>
    <definedName name="_xlnm.Print_Area" localSheetId="25">'11b'!$A$1:$L$54</definedName>
    <definedName name="_xlnm.Print_Area" localSheetId="26">'12a'!$A$1:$L$54</definedName>
    <definedName name="_xlnm.Print_Area" localSheetId="27">'12b'!$A$1:$L$54</definedName>
    <definedName name="_xlnm.Print_Area" localSheetId="28">'13a'!$A$1:$L$54</definedName>
    <definedName name="_xlnm.Print_Area" localSheetId="29">'13b'!$A$1:$L$54</definedName>
    <definedName name="_xlnm.Print_Area" localSheetId="30">'13c'!$A$1:$L$54</definedName>
    <definedName name="_xlnm.Print_Area" localSheetId="31">'14a'!$A$1:$L$54</definedName>
    <definedName name="_xlnm.Print_Area" localSheetId="32">'14b'!$A$1:$L$54</definedName>
    <definedName name="_xlnm.Print_Area" localSheetId="33">'14c'!$A$1:$L$54</definedName>
    <definedName name="_xlnm.Print_Area" localSheetId="34">'15a'!$A$1:$L$54</definedName>
    <definedName name="_xlnm.Print_Area" localSheetId="35">'15b'!$A$1:$L$54</definedName>
    <definedName name="_xlnm.Print_Area" localSheetId="36">'15c'!$A$1:$L$54</definedName>
    <definedName name="_xlnm.Print_Area" localSheetId="37">'16'!$A$1:$N$55</definedName>
    <definedName name="_xlnm.Print_Area" localSheetId="38">'17'!$A$1:$N$55</definedName>
    <definedName name="_xlnm.Print_Area" localSheetId="39">'18'!$A$1:$N$55</definedName>
    <definedName name="_xlnm.Print_Area" localSheetId="40">'19'!$A$1:$N$55</definedName>
    <definedName name="_xlnm.Print_Area" localSheetId="2">'2'!$A$1:$O$36</definedName>
    <definedName name="_xlnm.Print_Area" localSheetId="41">'20'!$A$1:$N$55</definedName>
    <definedName name="_xlnm.Print_Area" localSheetId="42">'21'!$A$1:$N$55</definedName>
    <definedName name="_xlnm.Print_Area" localSheetId="43">'22'!$A$1:$N$55</definedName>
    <definedName name="_xlnm.Print_Area" localSheetId="44">'23'!$A$1:$N$71</definedName>
    <definedName name="_xlnm.Print_Area" localSheetId="45">'24'!$A$1:$N$71</definedName>
    <definedName name="_xlnm.Print_Area" localSheetId="46">'25'!$A$1:$N$71</definedName>
    <definedName name="_xlnm.Print_Area" localSheetId="47">'26'!$A$1:$N$71</definedName>
    <definedName name="_xlnm.Print_Area" localSheetId="48">'27'!$A$1:$N$71</definedName>
    <definedName name="_xlnm.Print_Area" localSheetId="49">'28'!$A$1:$N$71</definedName>
    <definedName name="_xlnm.Print_Area" localSheetId="50">'29'!$A$1:$N$71</definedName>
    <definedName name="_xlnm.Print_Area" localSheetId="3">'3'!$A$1:$G$67</definedName>
    <definedName name="_xlnm.Print_Area" localSheetId="51">'30a'!$A$1:$H$46</definedName>
    <definedName name="_xlnm.Print_Area" localSheetId="52">'30b'!$A$1:$H$46</definedName>
    <definedName name="_xlnm.Print_Area" localSheetId="53">'30c'!$A$1:$H$46</definedName>
    <definedName name="_xlnm.Print_Area" localSheetId="54">'31a'!$A$1:$M$46</definedName>
    <definedName name="_xlnm.Print_Area" localSheetId="55">'31b'!$A$1:$M$46</definedName>
    <definedName name="_xlnm.Print_Area" localSheetId="56">'31c'!$A$1:$M$46</definedName>
    <definedName name="_xlnm.Print_Area" localSheetId="57">'32a'!$A$1:$L$46</definedName>
    <definedName name="_xlnm.Print_Area" localSheetId="58">'32b'!$A$1:$L$46</definedName>
    <definedName name="_xlnm.Print_Area" localSheetId="59">'32c'!$A$1:$L$46</definedName>
    <definedName name="_xlnm.Print_Area" localSheetId="60">'33a'!$A$1:$H$46</definedName>
    <definedName name="_xlnm.Print_Area" localSheetId="61">'33b'!$A$1:$H$46</definedName>
    <definedName name="_xlnm.Print_Area" localSheetId="62">'33c'!$A$1:$H$46</definedName>
    <definedName name="_xlnm.Print_Area" localSheetId="4">'4'!$A$1:$I$12</definedName>
    <definedName name="_xlnm.Print_Area" localSheetId="5">'5a'!$A$1:$L$54</definedName>
    <definedName name="_xlnm.Print_Area" localSheetId="6">'5b'!$A$1:$L$54</definedName>
    <definedName name="_xlnm.Print_Area" localSheetId="7">'5c'!$A$1:$L$54</definedName>
    <definedName name="_xlnm.Print_Area" localSheetId="8">'5d'!$A$1:$L$54</definedName>
    <definedName name="_xlnm.Print_Area" localSheetId="9">'6a'!$A$1:$L$54</definedName>
    <definedName name="_xlnm.Print_Area" localSheetId="10">'6b'!$A$1:$L$54</definedName>
    <definedName name="_xlnm.Print_Area" localSheetId="11">'6c'!$A$1:$L$54</definedName>
    <definedName name="_xlnm.Print_Area" localSheetId="12">'7a'!$A$1:$L$54</definedName>
    <definedName name="_xlnm.Print_Area" localSheetId="13">'7b'!$A$1:$L$54</definedName>
    <definedName name="_xlnm.Print_Area" localSheetId="14">'7c'!$A$1:$L$54</definedName>
    <definedName name="_xlnm.Print_Area" localSheetId="15">'8a'!$A$1:$L$54</definedName>
    <definedName name="_xlnm.Print_Area" localSheetId="16">'8b'!$A$1:$L$54</definedName>
    <definedName name="_xlnm.Print_Area" localSheetId="17">'8c'!$A$1:$L$54</definedName>
    <definedName name="_xlnm.Print_Area" localSheetId="18">'9a'!$A$1:$L$46</definedName>
    <definedName name="_xlnm.Print_Area" localSheetId="19">'9b'!$A$1:$L$46</definedName>
    <definedName name="_xlnm.Print_Area" localSheetId="20">'9c'!$A$1:$L$46</definedName>
    <definedName name="_xlnm.Print_Area" localSheetId="0">Index!$A$1:$A$77</definedName>
    <definedName name="_xlnm.Print_Titles" localSheetId="0">Index!$1:$1</definedName>
  </definedNames>
  <calcPr calcId="124519"/>
</workbook>
</file>

<file path=xl/calcChain.xml><?xml version="1.0" encoding="utf-8"?>
<calcChain xmlns="http://schemas.openxmlformats.org/spreadsheetml/2006/main">
  <c r="C26" i="5"/>
  <c r="C27"/>
  <c r="C28"/>
  <c r="C29"/>
  <c r="C30"/>
  <c r="C31"/>
  <c r="C32"/>
  <c r="G20" i="4"/>
  <c r="H20"/>
  <c r="G21"/>
  <c r="H21"/>
  <c r="G22"/>
  <c r="H22"/>
  <c r="G23"/>
  <c r="H23"/>
  <c r="G24"/>
  <c r="H24"/>
  <c r="G25"/>
  <c r="H25"/>
  <c r="G26"/>
  <c r="H26"/>
  <c r="G27"/>
  <c r="H27"/>
  <c r="G28"/>
  <c r="H28"/>
  <c r="G29"/>
  <c r="H29"/>
  <c r="G30"/>
  <c r="H30"/>
  <c r="G31"/>
  <c r="H31"/>
  <c r="G32"/>
  <c r="H32"/>
  <c r="G33"/>
  <c r="H33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5"/>
  <c r="O5"/>
  <c r="N6"/>
  <c r="O6"/>
  <c r="N7"/>
  <c r="O7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G5"/>
  <c r="H5"/>
  <c r="B43" i="112"/>
  <c r="C43"/>
  <c r="D43"/>
  <c r="E43"/>
  <c r="F43"/>
  <c r="G43"/>
  <c r="H43"/>
  <c r="B44"/>
  <c r="C44"/>
  <c r="D44"/>
  <c r="E44"/>
  <c r="F44"/>
  <c r="G44"/>
  <c r="H44"/>
  <c r="B35"/>
  <c r="C35"/>
  <c r="D35"/>
  <c r="E35"/>
  <c r="F35"/>
  <c r="G35"/>
  <c r="H35"/>
  <c r="B36"/>
  <c r="C36"/>
  <c r="D36"/>
  <c r="E36"/>
  <c r="F36"/>
  <c r="G36"/>
  <c r="H36"/>
  <c r="B27"/>
  <c r="C27"/>
  <c r="D27"/>
  <c r="E27"/>
  <c r="F27"/>
  <c r="G27"/>
  <c r="H27"/>
  <c r="B28"/>
  <c r="C28"/>
  <c r="D28"/>
  <c r="E28"/>
  <c r="F28"/>
  <c r="G28"/>
  <c r="H28"/>
  <c r="B19"/>
  <c r="C19"/>
  <c r="D19"/>
  <c r="E19"/>
  <c r="F19"/>
  <c r="G19"/>
  <c r="H19"/>
  <c r="B20"/>
  <c r="C20"/>
  <c r="D20"/>
  <c r="E20"/>
  <c r="F20"/>
  <c r="G20"/>
  <c r="H20"/>
  <c r="B11"/>
  <c r="C11"/>
  <c r="D11"/>
  <c r="E11"/>
  <c r="F11"/>
  <c r="G11"/>
  <c r="H11"/>
  <c r="B12"/>
  <c r="C12"/>
  <c r="D12"/>
  <c r="E12"/>
  <c r="F12"/>
  <c r="G12"/>
  <c r="H12"/>
  <c r="C10" i="111"/>
  <c r="D10"/>
  <c r="E10"/>
  <c r="F10"/>
  <c r="G10"/>
  <c r="H10"/>
  <c r="C11"/>
  <c r="D11"/>
  <c r="E11"/>
  <c r="F11"/>
  <c r="G11"/>
  <c r="H11"/>
  <c r="C12"/>
  <c r="D12"/>
  <c r="E12"/>
  <c r="F12"/>
  <c r="G12"/>
  <c r="H12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C42"/>
  <c r="D42"/>
  <c r="E42"/>
  <c r="F42"/>
  <c r="G42"/>
  <c r="H42"/>
  <c r="C43"/>
  <c r="D43"/>
  <c r="E43"/>
  <c r="F43"/>
  <c r="G43"/>
  <c r="H43"/>
  <c r="C44"/>
  <c r="D44"/>
  <c r="E44"/>
  <c r="F44"/>
  <c r="G44"/>
  <c r="H44"/>
  <c r="B44"/>
  <c r="B43"/>
  <c r="B42"/>
  <c r="B36"/>
  <c r="B35"/>
  <c r="B34"/>
  <c r="B27"/>
  <c r="B26"/>
  <c r="B28"/>
  <c r="B20"/>
  <c r="B19"/>
  <c r="B18"/>
  <c r="B12"/>
  <c r="B11"/>
  <c r="B10"/>
  <c r="B43" i="99"/>
  <c r="C43"/>
  <c r="D43"/>
  <c r="E43"/>
  <c r="F43"/>
  <c r="G43"/>
  <c r="H43"/>
  <c r="I43"/>
  <c r="J43"/>
  <c r="K43"/>
  <c r="L43"/>
  <c r="B44"/>
  <c r="C44"/>
  <c r="D44"/>
  <c r="E44"/>
  <c r="F44"/>
  <c r="G44"/>
  <c r="H44"/>
  <c r="I44"/>
  <c r="J44"/>
  <c r="K44"/>
  <c r="L44"/>
  <c r="B35"/>
  <c r="C35"/>
  <c r="D35"/>
  <c r="E35"/>
  <c r="F35"/>
  <c r="G35"/>
  <c r="H35"/>
  <c r="I35"/>
  <c r="J35"/>
  <c r="K35"/>
  <c r="L35"/>
  <c r="B36"/>
  <c r="C36"/>
  <c r="D36"/>
  <c r="E36"/>
  <c r="F36"/>
  <c r="G36"/>
  <c r="H36"/>
  <c r="I36"/>
  <c r="J36"/>
  <c r="K36"/>
  <c r="L36"/>
  <c r="B27"/>
  <c r="C27"/>
  <c r="D27"/>
  <c r="E27"/>
  <c r="F27"/>
  <c r="G27"/>
  <c r="H27"/>
  <c r="I27"/>
  <c r="J27"/>
  <c r="K27"/>
  <c r="L27"/>
  <c r="B28"/>
  <c r="C28"/>
  <c r="D28"/>
  <c r="E28"/>
  <c r="F28"/>
  <c r="G28"/>
  <c r="H28"/>
  <c r="I28"/>
  <c r="J28"/>
  <c r="K28"/>
  <c r="L28"/>
  <c r="B19"/>
  <c r="C19"/>
  <c r="D19"/>
  <c r="E19"/>
  <c r="F19"/>
  <c r="G19"/>
  <c r="H19"/>
  <c r="I19"/>
  <c r="J19"/>
  <c r="K19"/>
  <c r="L19"/>
  <c r="B20"/>
  <c r="C20"/>
  <c r="D20"/>
  <c r="E20"/>
  <c r="F20"/>
  <c r="G20"/>
  <c r="H20"/>
  <c r="I20"/>
  <c r="J20"/>
  <c r="K20"/>
  <c r="L20"/>
  <c r="B11"/>
  <c r="C11"/>
  <c r="D11"/>
  <c r="E11"/>
  <c r="F11"/>
  <c r="G11"/>
  <c r="H11"/>
  <c r="I11"/>
  <c r="J11"/>
  <c r="K11"/>
  <c r="L11"/>
  <c r="B12"/>
  <c r="C12"/>
  <c r="D12"/>
  <c r="E12"/>
  <c r="F12"/>
  <c r="G12"/>
  <c r="H12"/>
  <c r="I12"/>
  <c r="J12"/>
  <c r="K12"/>
  <c r="L12"/>
  <c r="C10" i="98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42"/>
  <c r="B36"/>
  <c r="B35"/>
  <c r="B34"/>
  <c r="B28"/>
  <c r="B27"/>
  <c r="B26"/>
  <c r="B20"/>
  <c r="B19"/>
  <c r="B18"/>
  <c r="B12"/>
  <c r="B11"/>
  <c r="B10"/>
  <c r="B43" i="96"/>
  <c r="C43"/>
  <c r="D43"/>
  <c r="E43"/>
  <c r="F43"/>
  <c r="G43"/>
  <c r="H43"/>
  <c r="I43"/>
  <c r="J43"/>
  <c r="K43"/>
  <c r="L43"/>
  <c r="M43"/>
  <c r="B44"/>
  <c r="C44"/>
  <c r="D44"/>
  <c r="E44"/>
  <c r="F44"/>
  <c r="G44"/>
  <c r="H44"/>
  <c r="I44"/>
  <c r="J44"/>
  <c r="K44"/>
  <c r="L44"/>
  <c r="M44"/>
  <c r="B35"/>
  <c r="C35"/>
  <c r="D35"/>
  <c r="E35"/>
  <c r="F35"/>
  <c r="G35"/>
  <c r="H35"/>
  <c r="I35"/>
  <c r="J35"/>
  <c r="K35"/>
  <c r="L35"/>
  <c r="M35"/>
  <c r="B36"/>
  <c r="C36"/>
  <c r="D36"/>
  <c r="E36"/>
  <c r="F36"/>
  <c r="G36"/>
  <c r="H36"/>
  <c r="I36"/>
  <c r="J36"/>
  <c r="K36"/>
  <c r="L36"/>
  <c r="M36"/>
  <c r="B27"/>
  <c r="C27"/>
  <c r="D27"/>
  <c r="E27"/>
  <c r="F27"/>
  <c r="G27"/>
  <c r="H27"/>
  <c r="I27"/>
  <c r="J27"/>
  <c r="K27"/>
  <c r="L27"/>
  <c r="M27"/>
  <c r="B28"/>
  <c r="C28"/>
  <c r="D28"/>
  <c r="E28"/>
  <c r="F28"/>
  <c r="G28"/>
  <c r="H28"/>
  <c r="I28"/>
  <c r="J28"/>
  <c r="K28"/>
  <c r="L28"/>
  <c r="M28"/>
  <c r="B19"/>
  <c r="C19"/>
  <c r="D19"/>
  <c r="E19"/>
  <c r="F19"/>
  <c r="G19"/>
  <c r="H19"/>
  <c r="I19"/>
  <c r="J19"/>
  <c r="K19"/>
  <c r="L19"/>
  <c r="M19"/>
  <c r="B20"/>
  <c r="C20"/>
  <c r="D20"/>
  <c r="E20"/>
  <c r="F20"/>
  <c r="G20"/>
  <c r="H20"/>
  <c r="I20"/>
  <c r="J20"/>
  <c r="K20"/>
  <c r="L20"/>
  <c r="M20"/>
  <c r="B11"/>
  <c r="C11"/>
  <c r="D11"/>
  <c r="E11"/>
  <c r="F11"/>
  <c r="G11"/>
  <c r="H11"/>
  <c r="I11"/>
  <c r="J11"/>
  <c r="K11"/>
  <c r="L11"/>
  <c r="M11"/>
  <c r="B12"/>
  <c r="C12"/>
  <c r="D12"/>
  <c r="E12"/>
  <c r="F12"/>
  <c r="G12"/>
  <c r="H12"/>
  <c r="I12"/>
  <c r="J12"/>
  <c r="K12"/>
  <c r="L12"/>
  <c r="M12"/>
  <c r="C42" i="95"/>
  <c r="D42"/>
  <c r="E42"/>
  <c r="F42"/>
  <c r="G42"/>
  <c r="H42"/>
  <c r="I42"/>
  <c r="J42"/>
  <c r="K42"/>
  <c r="L42"/>
  <c r="M42"/>
  <c r="C43"/>
  <c r="D43"/>
  <c r="E43"/>
  <c r="F43"/>
  <c r="G43"/>
  <c r="H43"/>
  <c r="I43"/>
  <c r="J43"/>
  <c r="K43"/>
  <c r="L43"/>
  <c r="M43"/>
  <c r="C44"/>
  <c r="D44"/>
  <c r="E44"/>
  <c r="F44"/>
  <c r="G44"/>
  <c r="H44"/>
  <c r="I44"/>
  <c r="J44"/>
  <c r="K44"/>
  <c r="L44"/>
  <c r="M44"/>
  <c r="B44"/>
  <c r="B43"/>
  <c r="B42"/>
  <c r="C34"/>
  <c r="D34"/>
  <c r="E34"/>
  <c r="F34"/>
  <c r="G34"/>
  <c r="H34"/>
  <c r="I34"/>
  <c r="J34"/>
  <c r="K34"/>
  <c r="L34"/>
  <c r="M34"/>
  <c r="C35"/>
  <c r="D35"/>
  <c r="E35"/>
  <c r="F35"/>
  <c r="G35"/>
  <c r="H35"/>
  <c r="I35"/>
  <c r="J35"/>
  <c r="K35"/>
  <c r="L35"/>
  <c r="M35"/>
  <c r="C36"/>
  <c r="D36"/>
  <c r="E36"/>
  <c r="F36"/>
  <c r="G36"/>
  <c r="H36"/>
  <c r="I36"/>
  <c r="J36"/>
  <c r="K36"/>
  <c r="L36"/>
  <c r="M36"/>
  <c r="B36"/>
  <c r="B35"/>
  <c r="B34"/>
  <c r="C26"/>
  <c r="D26"/>
  <c r="E26"/>
  <c r="F26"/>
  <c r="G26"/>
  <c r="H26"/>
  <c r="I26"/>
  <c r="J26"/>
  <c r="K26"/>
  <c r="L26"/>
  <c r="M26"/>
  <c r="C27"/>
  <c r="D27"/>
  <c r="E27"/>
  <c r="F27"/>
  <c r="G27"/>
  <c r="H27"/>
  <c r="I27"/>
  <c r="J27"/>
  <c r="K27"/>
  <c r="L27"/>
  <c r="M27"/>
  <c r="C28"/>
  <c r="D28"/>
  <c r="E28"/>
  <c r="F28"/>
  <c r="G28"/>
  <c r="H28"/>
  <c r="I28"/>
  <c r="J28"/>
  <c r="K28"/>
  <c r="L28"/>
  <c r="M28"/>
  <c r="B28"/>
  <c r="B27"/>
  <c r="B26"/>
  <c r="C18"/>
  <c r="D18"/>
  <c r="E18"/>
  <c r="F18"/>
  <c r="G18"/>
  <c r="H18"/>
  <c r="I18"/>
  <c r="J18"/>
  <c r="K18"/>
  <c r="L18"/>
  <c r="M18"/>
  <c r="C19"/>
  <c r="D19"/>
  <c r="E19"/>
  <c r="F19"/>
  <c r="G19"/>
  <c r="H19"/>
  <c r="I19"/>
  <c r="J19"/>
  <c r="K19"/>
  <c r="L19"/>
  <c r="M19"/>
  <c r="C20"/>
  <c r="D20"/>
  <c r="E20"/>
  <c r="F20"/>
  <c r="G20"/>
  <c r="H20"/>
  <c r="I20"/>
  <c r="J20"/>
  <c r="K20"/>
  <c r="L20"/>
  <c r="M20"/>
  <c r="B20"/>
  <c r="B19"/>
  <c r="B18"/>
  <c r="C12"/>
  <c r="D12"/>
  <c r="E12"/>
  <c r="F12"/>
  <c r="G12"/>
  <c r="H12"/>
  <c r="I12"/>
  <c r="J12"/>
  <c r="K12"/>
  <c r="L12"/>
  <c r="M12"/>
  <c r="B12"/>
  <c r="B10"/>
  <c r="C10"/>
  <c r="D10"/>
  <c r="E10"/>
  <c r="F10"/>
  <c r="G10"/>
  <c r="H10"/>
  <c r="I10"/>
  <c r="J10"/>
  <c r="K10"/>
  <c r="L10"/>
  <c r="M10"/>
  <c r="B11"/>
  <c r="C11"/>
  <c r="D11"/>
  <c r="E11"/>
  <c r="F11"/>
  <c r="G11"/>
  <c r="H11"/>
  <c r="I11"/>
  <c r="J11"/>
  <c r="K11"/>
  <c r="L11"/>
  <c r="M11"/>
  <c r="B43" i="93"/>
  <c r="C43"/>
  <c r="D43"/>
  <c r="E43"/>
  <c r="F43"/>
  <c r="G43"/>
  <c r="H43"/>
  <c r="B44"/>
  <c r="C44"/>
  <c r="D44"/>
  <c r="E44"/>
  <c r="F44"/>
  <c r="G44"/>
  <c r="H44"/>
  <c r="B35"/>
  <c r="C35"/>
  <c r="D35"/>
  <c r="E35"/>
  <c r="F35"/>
  <c r="G35"/>
  <c r="H35"/>
  <c r="B36"/>
  <c r="C36"/>
  <c r="D36"/>
  <c r="E36"/>
  <c r="F36"/>
  <c r="G36"/>
  <c r="H36"/>
  <c r="B27"/>
  <c r="C27"/>
  <c r="D27"/>
  <c r="E27"/>
  <c r="F27"/>
  <c r="G27"/>
  <c r="H27"/>
  <c r="B28"/>
  <c r="C28"/>
  <c r="D28"/>
  <c r="E28"/>
  <c r="F28"/>
  <c r="G28"/>
  <c r="H28"/>
  <c r="B19"/>
  <c r="C19"/>
  <c r="D19"/>
  <c r="E19"/>
  <c r="F19"/>
  <c r="G19"/>
  <c r="H19"/>
  <c r="B20"/>
  <c r="C20"/>
  <c r="D20"/>
  <c r="E20"/>
  <c r="F20"/>
  <c r="G20"/>
  <c r="H20"/>
  <c r="B11"/>
  <c r="C11"/>
  <c r="D11"/>
  <c r="E11"/>
  <c r="F11"/>
  <c r="G11"/>
  <c r="H11"/>
  <c r="B12"/>
  <c r="C12"/>
  <c r="D12"/>
  <c r="E12"/>
  <c r="F12"/>
  <c r="G12"/>
  <c r="H12"/>
  <c r="C42" i="92"/>
  <c r="D42"/>
  <c r="E42"/>
  <c r="F42"/>
  <c r="G42"/>
  <c r="H42"/>
  <c r="C43"/>
  <c r="D43"/>
  <c r="E43"/>
  <c r="F43"/>
  <c r="G43"/>
  <c r="H43"/>
  <c r="C44"/>
  <c r="D44"/>
  <c r="E44"/>
  <c r="F44"/>
  <c r="G44"/>
  <c r="H44"/>
  <c r="B44"/>
  <c r="B43"/>
  <c r="B42"/>
  <c r="C34"/>
  <c r="D34"/>
  <c r="E34"/>
  <c r="F34"/>
  <c r="G34"/>
  <c r="H34"/>
  <c r="C35"/>
  <c r="D35"/>
  <c r="E35"/>
  <c r="F35"/>
  <c r="G35"/>
  <c r="H35"/>
  <c r="C36"/>
  <c r="D36"/>
  <c r="E36"/>
  <c r="F36"/>
  <c r="G36"/>
  <c r="H36"/>
  <c r="B36"/>
  <c r="B35"/>
  <c r="B34"/>
  <c r="C26"/>
  <c r="D26"/>
  <c r="E26"/>
  <c r="F26"/>
  <c r="G26"/>
  <c r="H26"/>
  <c r="C27"/>
  <c r="D27"/>
  <c r="E27"/>
  <c r="F27"/>
  <c r="G27"/>
  <c r="H27"/>
  <c r="C28"/>
  <c r="D28"/>
  <c r="E28"/>
  <c r="F28"/>
  <c r="G28"/>
  <c r="H28"/>
  <c r="B28"/>
  <c r="B27"/>
  <c r="B26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B20"/>
  <c r="B19"/>
  <c r="B18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B12"/>
  <c r="B11"/>
  <c r="B10"/>
  <c r="C67" i="89"/>
  <c r="D67"/>
  <c r="E67"/>
  <c r="F67"/>
  <c r="G67"/>
  <c r="C68"/>
  <c r="D68"/>
  <c r="E68"/>
  <c r="F68"/>
  <c r="G68"/>
  <c r="C69"/>
  <c r="D69"/>
  <c r="E69"/>
  <c r="F69"/>
  <c r="G69"/>
  <c r="C59"/>
  <c r="D59"/>
  <c r="E59"/>
  <c r="F59"/>
  <c r="G59"/>
  <c r="C60"/>
  <c r="D60"/>
  <c r="E60"/>
  <c r="F60"/>
  <c r="G60"/>
  <c r="C61"/>
  <c r="D61"/>
  <c r="E61"/>
  <c r="F61"/>
  <c r="G61"/>
  <c r="C51"/>
  <c r="D51"/>
  <c r="E51"/>
  <c r="F51"/>
  <c r="G51"/>
  <c r="C52"/>
  <c r="D52"/>
  <c r="E52"/>
  <c r="F52"/>
  <c r="G52"/>
  <c r="C53"/>
  <c r="D53"/>
  <c r="E53"/>
  <c r="F53"/>
  <c r="G53"/>
  <c r="C43"/>
  <c r="D43"/>
  <c r="E43"/>
  <c r="F43"/>
  <c r="G43"/>
  <c r="C44"/>
  <c r="D44"/>
  <c r="E44"/>
  <c r="F44"/>
  <c r="G44"/>
  <c r="C45"/>
  <c r="D45"/>
  <c r="E45"/>
  <c r="F45"/>
  <c r="G45"/>
  <c r="B68"/>
  <c r="B67"/>
  <c r="B69"/>
  <c r="B61"/>
  <c r="B60"/>
  <c r="B59"/>
  <c r="B53"/>
  <c r="B52"/>
  <c r="B51"/>
  <c r="B45"/>
  <c r="B44"/>
  <c r="B43"/>
  <c r="I67"/>
  <c r="J67"/>
  <c r="K67"/>
  <c r="L67"/>
  <c r="M67"/>
  <c r="N67"/>
  <c r="I68"/>
  <c r="J68"/>
  <c r="K68"/>
  <c r="L68"/>
  <c r="M68"/>
  <c r="N68"/>
  <c r="I69"/>
  <c r="J69"/>
  <c r="K69"/>
  <c r="L69"/>
  <c r="M69"/>
  <c r="N69"/>
  <c r="I59"/>
  <c r="J59"/>
  <c r="K59"/>
  <c r="L59"/>
  <c r="M59"/>
  <c r="N59"/>
  <c r="I60"/>
  <c r="J60"/>
  <c r="K60"/>
  <c r="L60"/>
  <c r="M60"/>
  <c r="N60"/>
  <c r="I61"/>
  <c r="J61"/>
  <c r="K61"/>
  <c r="L61"/>
  <c r="M61"/>
  <c r="N61"/>
  <c r="I51"/>
  <c r="J51"/>
  <c r="K51"/>
  <c r="L51"/>
  <c r="M51"/>
  <c r="N51"/>
  <c r="I52"/>
  <c r="J52"/>
  <c r="K52"/>
  <c r="L52"/>
  <c r="M52"/>
  <c r="N52"/>
  <c r="I53"/>
  <c r="J53"/>
  <c r="K53"/>
  <c r="L53"/>
  <c r="M53"/>
  <c r="N53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M36"/>
  <c r="M35"/>
  <c r="L36"/>
  <c r="L35"/>
  <c r="K36"/>
  <c r="K35"/>
  <c r="I36"/>
  <c r="J36"/>
  <c r="N36"/>
  <c r="I35"/>
  <c r="J35"/>
  <c r="N35"/>
  <c r="N28"/>
  <c r="N27"/>
  <c r="M28"/>
  <c r="M27"/>
  <c r="L28"/>
  <c r="L27"/>
  <c r="K28"/>
  <c r="K27"/>
  <c r="I28"/>
  <c r="J28"/>
  <c r="I27"/>
  <c r="J27"/>
  <c r="I12"/>
  <c r="I11"/>
  <c r="N12"/>
  <c r="N11"/>
  <c r="M12"/>
  <c r="M11"/>
  <c r="L12"/>
  <c r="L11"/>
  <c r="K12"/>
  <c r="K11"/>
  <c r="J12"/>
  <c r="J11"/>
  <c r="N20"/>
  <c r="I20"/>
  <c r="J20"/>
  <c r="K20"/>
  <c r="L20"/>
  <c r="M20"/>
  <c r="I19"/>
  <c r="J19"/>
  <c r="K19"/>
  <c r="L19"/>
  <c r="M19"/>
  <c r="N19"/>
  <c r="C67" i="88"/>
  <c r="D67"/>
  <c r="E67"/>
  <c r="F67"/>
  <c r="G67"/>
  <c r="C68"/>
  <c r="D68"/>
  <c r="E68"/>
  <c r="F68"/>
  <c r="G68"/>
  <c r="C69"/>
  <c r="D69"/>
  <c r="E69"/>
  <c r="F69"/>
  <c r="G69"/>
  <c r="B69"/>
  <c r="B68"/>
  <c r="B67"/>
  <c r="C59"/>
  <c r="D59"/>
  <c r="E59"/>
  <c r="F59"/>
  <c r="G59"/>
  <c r="C60"/>
  <c r="D60"/>
  <c r="E60"/>
  <c r="F60"/>
  <c r="G60"/>
  <c r="C61"/>
  <c r="D61"/>
  <c r="E61"/>
  <c r="F61"/>
  <c r="G61"/>
  <c r="B61"/>
  <c r="B60"/>
  <c r="B59"/>
  <c r="C51"/>
  <c r="D51"/>
  <c r="E51"/>
  <c r="F51"/>
  <c r="G51"/>
  <c r="C52"/>
  <c r="D52"/>
  <c r="E52"/>
  <c r="F52"/>
  <c r="G52"/>
  <c r="C53"/>
  <c r="D53"/>
  <c r="E53"/>
  <c r="F53"/>
  <c r="G53"/>
  <c r="B53"/>
  <c r="B52"/>
  <c r="B51"/>
  <c r="C43"/>
  <c r="D43"/>
  <c r="E43"/>
  <c r="F43"/>
  <c r="G43"/>
  <c r="C44"/>
  <c r="D44"/>
  <c r="E44"/>
  <c r="F44"/>
  <c r="G44"/>
  <c r="C45"/>
  <c r="D45"/>
  <c r="E45"/>
  <c r="F45"/>
  <c r="G45"/>
  <c r="B44"/>
  <c r="B43"/>
  <c r="B45"/>
  <c r="I67"/>
  <c r="J67"/>
  <c r="K67"/>
  <c r="L67"/>
  <c r="M67"/>
  <c r="N67"/>
  <c r="I68"/>
  <c r="J68"/>
  <c r="K68"/>
  <c r="L68"/>
  <c r="M68"/>
  <c r="N68"/>
  <c r="I69"/>
  <c r="J69"/>
  <c r="K69"/>
  <c r="L69"/>
  <c r="M69"/>
  <c r="N69"/>
  <c r="I59"/>
  <c r="J59"/>
  <c r="K59"/>
  <c r="L59"/>
  <c r="M59"/>
  <c r="N59"/>
  <c r="I60"/>
  <c r="J60"/>
  <c r="K60"/>
  <c r="L60"/>
  <c r="M60"/>
  <c r="N60"/>
  <c r="I61"/>
  <c r="J61"/>
  <c r="K61"/>
  <c r="L61"/>
  <c r="M61"/>
  <c r="N61"/>
  <c r="I51"/>
  <c r="J51"/>
  <c r="K51"/>
  <c r="L51"/>
  <c r="M51"/>
  <c r="N51"/>
  <c r="I52"/>
  <c r="J52"/>
  <c r="K52"/>
  <c r="L52"/>
  <c r="M52"/>
  <c r="N52"/>
  <c r="I53"/>
  <c r="J53"/>
  <c r="K53"/>
  <c r="L53"/>
  <c r="M53"/>
  <c r="N53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K20"/>
  <c r="K19"/>
  <c r="I20"/>
  <c r="J20"/>
  <c r="L20"/>
  <c r="M20"/>
  <c r="N20"/>
  <c r="I19"/>
  <c r="J19"/>
  <c r="L19"/>
  <c r="M19"/>
  <c r="N19"/>
  <c r="L12"/>
  <c r="L11"/>
  <c r="K12"/>
  <c r="K11"/>
  <c r="I12"/>
  <c r="J12"/>
  <c r="M12"/>
  <c r="N12"/>
  <c r="I11"/>
  <c r="J11"/>
  <c r="M11"/>
  <c r="N11"/>
  <c r="M36"/>
  <c r="M35"/>
  <c r="L36"/>
  <c r="L35"/>
  <c r="K36"/>
  <c r="K35"/>
  <c r="I36"/>
  <c r="J36"/>
  <c r="N36"/>
  <c r="I35"/>
  <c r="J35"/>
  <c r="N35"/>
  <c r="N28"/>
  <c r="N27"/>
  <c r="M28"/>
  <c r="M27"/>
  <c r="L28"/>
  <c r="L27"/>
  <c r="K28"/>
  <c r="K27"/>
  <c r="I28"/>
  <c r="J28"/>
  <c r="I27"/>
  <c r="J27"/>
  <c r="I67" i="86"/>
  <c r="J67"/>
  <c r="K67"/>
  <c r="L67"/>
  <c r="M67"/>
  <c r="N67"/>
  <c r="I68"/>
  <c r="J68"/>
  <c r="K68"/>
  <c r="L68"/>
  <c r="M68"/>
  <c r="N68"/>
  <c r="I69"/>
  <c r="J69"/>
  <c r="K69"/>
  <c r="L69"/>
  <c r="M69"/>
  <c r="N69"/>
  <c r="I59"/>
  <c r="J59"/>
  <c r="K59"/>
  <c r="L59"/>
  <c r="M59"/>
  <c r="N59"/>
  <c r="I60"/>
  <c r="J60"/>
  <c r="K60"/>
  <c r="L60"/>
  <c r="M60"/>
  <c r="N60"/>
  <c r="I61"/>
  <c r="J61"/>
  <c r="K61"/>
  <c r="L61"/>
  <c r="M61"/>
  <c r="N61"/>
  <c r="I51"/>
  <c r="J51"/>
  <c r="K51"/>
  <c r="L51"/>
  <c r="M51"/>
  <c r="N51"/>
  <c r="I52"/>
  <c r="J52"/>
  <c r="K52"/>
  <c r="L52"/>
  <c r="M52"/>
  <c r="N52"/>
  <c r="I53"/>
  <c r="J53"/>
  <c r="K53"/>
  <c r="L53"/>
  <c r="M53"/>
  <c r="N53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C67"/>
  <c r="D67"/>
  <c r="E67"/>
  <c r="F67"/>
  <c r="G67"/>
  <c r="C68"/>
  <c r="D68"/>
  <c r="E68"/>
  <c r="F68"/>
  <c r="G68"/>
  <c r="C69"/>
  <c r="D69"/>
  <c r="E69"/>
  <c r="F69"/>
  <c r="G69"/>
  <c r="C59"/>
  <c r="D59"/>
  <c r="E59"/>
  <c r="F59"/>
  <c r="G59"/>
  <c r="C60"/>
  <c r="D60"/>
  <c r="E60"/>
  <c r="F60"/>
  <c r="G60"/>
  <c r="C61"/>
  <c r="D61"/>
  <c r="E61"/>
  <c r="F61"/>
  <c r="G61"/>
  <c r="C51"/>
  <c r="D51"/>
  <c r="E51"/>
  <c r="F51"/>
  <c r="G51"/>
  <c r="C52"/>
  <c r="D52"/>
  <c r="E52"/>
  <c r="F52"/>
  <c r="G52"/>
  <c r="C53"/>
  <c r="D53"/>
  <c r="E53"/>
  <c r="F53"/>
  <c r="G53"/>
  <c r="C43"/>
  <c r="D43"/>
  <c r="E43"/>
  <c r="F43"/>
  <c r="G43"/>
  <c r="C44"/>
  <c r="D44"/>
  <c r="E44"/>
  <c r="F44"/>
  <c r="G44"/>
  <c r="C45"/>
  <c r="D45"/>
  <c r="E45"/>
  <c r="F45"/>
  <c r="G45"/>
  <c r="B68"/>
  <c r="B67"/>
  <c r="B69"/>
  <c r="B61"/>
  <c r="B60"/>
  <c r="B59"/>
  <c r="B53"/>
  <c r="B52"/>
  <c r="B51"/>
  <c r="B45"/>
  <c r="B44"/>
  <c r="B43"/>
  <c r="I28"/>
  <c r="I27"/>
  <c r="N28"/>
  <c r="N27"/>
  <c r="M28"/>
  <c r="M27"/>
  <c r="L28"/>
  <c r="L27"/>
  <c r="K28"/>
  <c r="K27"/>
  <c r="J28"/>
  <c r="J27"/>
  <c r="N20"/>
  <c r="I20"/>
  <c r="J20"/>
  <c r="K20"/>
  <c r="L20"/>
  <c r="M20"/>
  <c r="I19"/>
  <c r="J19"/>
  <c r="K19"/>
  <c r="L19"/>
  <c r="M19"/>
  <c r="N19"/>
  <c r="K12"/>
  <c r="K11"/>
  <c r="I12"/>
  <c r="J12"/>
  <c r="L12"/>
  <c r="M12"/>
  <c r="N12"/>
  <c r="I11"/>
  <c r="J11"/>
  <c r="L11"/>
  <c r="M11"/>
  <c r="N11"/>
  <c r="L36"/>
  <c r="L35"/>
  <c r="K36"/>
  <c r="K35"/>
  <c r="I36"/>
  <c r="J36"/>
  <c r="M36"/>
  <c r="N36"/>
  <c r="I35"/>
  <c r="J35"/>
  <c r="M35"/>
  <c r="N35"/>
  <c r="C61" i="85"/>
  <c r="D61"/>
  <c r="E61"/>
  <c r="F61"/>
  <c r="G61"/>
  <c r="B61"/>
  <c r="C53"/>
  <c r="D53"/>
  <c r="E53"/>
  <c r="F53"/>
  <c r="G53"/>
  <c r="B53"/>
  <c r="C45"/>
  <c r="D45"/>
  <c r="E45"/>
  <c r="F45"/>
  <c r="G45"/>
  <c r="B45"/>
  <c r="B59"/>
  <c r="C59"/>
  <c r="D59"/>
  <c r="E59"/>
  <c r="F59"/>
  <c r="G59"/>
  <c r="B60"/>
  <c r="C60"/>
  <c r="D60"/>
  <c r="E60"/>
  <c r="F60"/>
  <c r="G60"/>
  <c r="B51"/>
  <c r="C51"/>
  <c r="D51"/>
  <c r="E51"/>
  <c r="F51"/>
  <c r="G51"/>
  <c r="B52"/>
  <c r="C52"/>
  <c r="D52"/>
  <c r="E52"/>
  <c r="F52"/>
  <c r="G52"/>
  <c r="B43"/>
  <c r="C43"/>
  <c r="D43"/>
  <c r="E43"/>
  <c r="F43"/>
  <c r="G43"/>
  <c r="B44"/>
  <c r="C44"/>
  <c r="D44"/>
  <c r="E44"/>
  <c r="F44"/>
  <c r="G44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I51"/>
  <c r="J51"/>
  <c r="K51"/>
  <c r="L51"/>
  <c r="M51"/>
  <c r="N51"/>
  <c r="I52"/>
  <c r="J52"/>
  <c r="K52"/>
  <c r="L52"/>
  <c r="M52"/>
  <c r="N52"/>
  <c r="I53"/>
  <c r="J53"/>
  <c r="K53"/>
  <c r="L53"/>
  <c r="M53"/>
  <c r="N53"/>
  <c r="I59"/>
  <c r="J59"/>
  <c r="K59"/>
  <c r="L59"/>
  <c r="M59"/>
  <c r="N59"/>
  <c r="I60"/>
  <c r="J60"/>
  <c r="K60"/>
  <c r="L60"/>
  <c r="M60"/>
  <c r="N60"/>
  <c r="I61"/>
  <c r="J61"/>
  <c r="K61"/>
  <c r="L61"/>
  <c r="M61"/>
  <c r="N61"/>
  <c r="N69"/>
  <c r="M69"/>
  <c r="L69"/>
  <c r="K69"/>
  <c r="J69"/>
  <c r="I69"/>
  <c r="N68"/>
  <c r="M68"/>
  <c r="L68"/>
  <c r="K68"/>
  <c r="J68"/>
  <c r="I68"/>
  <c r="N67"/>
  <c r="M67"/>
  <c r="L67"/>
  <c r="K67"/>
  <c r="J67"/>
  <c r="I67"/>
  <c r="N66"/>
  <c r="M66"/>
  <c r="L66"/>
  <c r="K66"/>
  <c r="J66"/>
  <c r="I66"/>
  <c r="C69"/>
  <c r="D69"/>
  <c r="E69"/>
  <c r="F69"/>
  <c r="G69"/>
  <c r="B69"/>
  <c r="B66"/>
  <c r="C66"/>
  <c r="D66"/>
  <c r="E66"/>
  <c r="F66"/>
  <c r="G66"/>
  <c r="B67"/>
  <c r="C67"/>
  <c r="D67"/>
  <c r="E67"/>
  <c r="F67"/>
  <c r="G67"/>
  <c r="B68"/>
  <c r="C68"/>
  <c r="D68"/>
  <c r="E68"/>
  <c r="F68"/>
  <c r="G68"/>
  <c r="I35"/>
  <c r="J35"/>
  <c r="K35"/>
  <c r="L35"/>
  <c r="M35"/>
  <c r="N35"/>
  <c r="I36"/>
  <c r="J36"/>
  <c r="K36"/>
  <c r="L36"/>
  <c r="M36"/>
  <c r="N36"/>
  <c r="I27"/>
  <c r="J27"/>
  <c r="K27"/>
  <c r="L27"/>
  <c r="M27"/>
  <c r="N27"/>
  <c r="I28"/>
  <c r="J28"/>
  <c r="K28"/>
  <c r="L28"/>
  <c r="M28"/>
  <c r="N28"/>
  <c r="I19"/>
  <c r="J19"/>
  <c r="K19"/>
  <c r="L19"/>
  <c r="M19"/>
  <c r="N19"/>
  <c r="I20"/>
  <c r="J20"/>
  <c r="K20"/>
  <c r="L20"/>
  <c r="M20"/>
  <c r="N20"/>
  <c r="N12"/>
  <c r="N11"/>
  <c r="J12"/>
  <c r="J11"/>
  <c r="I12"/>
  <c r="I11"/>
  <c r="M12"/>
  <c r="M11"/>
  <c r="L12"/>
  <c r="L11"/>
  <c r="K12"/>
  <c r="K11"/>
  <c r="I67" i="84"/>
  <c r="J67"/>
  <c r="K67"/>
  <c r="L67"/>
  <c r="M67"/>
  <c r="N67"/>
  <c r="I68"/>
  <c r="J68"/>
  <c r="K68"/>
  <c r="L68"/>
  <c r="M68"/>
  <c r="N68"/>
  <c r="I69"/>
  <c r="J69"/>
  <c r="K69"/>
  <c r="L69"/>
  <c r="M69"/>
  <c r="N69"/>
  <c r="I59"/>
  <c r="J59"/>
  <c r="K59"/>
  <c r="L59"/>
  <c r="M59"/>
  <c r="N59"/>
  <c r="I60"/>
  <c r="J60"/>
  <c r="K60"/>
  <c r="L60"/>
  <c r="M60"/>
  <c r="N60"/>
  <c r="I61"/>
  <c r="J61"/>
  <c r="K61"/>
  <c r="L61"/>
  <c r="M61"/>
  <c r="N61"/>
  <c r="I51"/>
  <c r="J51"/>
  <c r="K51"/>
  <c r="L51"/>
  <c r="M51"/>
  <c r="N51"/>
  <c r="I52"/>
  <c r="J52"/>
  <c r="K52"/>
  <c r="L52"/>
  <c r="M52"/>
  <c r="N52"/>
  <c r="I53"/>
  <c r="J53"/>
  <c r="K53"/>
  <c r="L53"/>
  <c r="M53"/>
  <c r="N53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C67"/>
  <c r="D67"/>
  <c r="E67"/>
  <c r="F67"/>
  <c r="G67"/>
  <c r="C68"/>
  <c r="D68"/>
  <c r="E68"/>
  <c r="F68"/>
  <c r="G68"/>
  <c r="C69"/>
  <c r="D69"/>
  <c r="E69"/>
  <c r="F69"/>
  <c r="G69"/>
  <c r="C59"/>
  <c r="D59"/>
  <c r="E59"/>
  <c r="F59"/>
  <c r="G59"/>
  <c r="C60"/>
  <c r="D60"/>
  <c r="E60"/>
  <c r="F60"/>
  <c r="G60"/>
  <c r="C61"/>
  <c r="D61"/>
  <c r="E61"/>
  <c r="F61"/>
  <c r="G61"/>
  <c r="C51"/>
  <c r="D51"/>
  <c r="E51"/>
  <c r="F51"/>
  <c r="G51"/>
  <c r="C52"/>
  <c r="D52"/>
  <c r="E52"/>
  <c r="F52"/>
  <c r="G52"/>
  <c r="C53"/>
  <c r="D53"/>
  <c r="E53"/>
  <c r="F53"/>
  <c r="G53"/>
  <c r="C43"/>
  <c r="D43"/>
  <c r="E43"/>
  <c r="F43"/>
  <c r="G43"/>
  <c r="C44"/>
  <c r="D44"/>
  <c r="E44"/>
  <c r="F44"/>
  <c r="G44"/>
  <c r="C45"/>
  <c r="D45"/>
  <c r="E45"/>
  <c r="F45"/>
  <c r="G45"/>
  <c r="B68"/>
  <c r="B67"/>
  <c r="B60"/>
  <c r="B59"/>
  <c r="B52"/>
  <c r="B51"/>
  <c r="B44"/>
  <c r="B43"/>
  <c r="B69"/>
  <c r="B61"/>
  <c r="B53"/>
  <c r="B45"/>
  <c r="I35"/>
  <c r="J35"/>
  <c r="K35"/>
  <c r="L35"/>
  <c r="M35"/>
  <c r="N35"/>
  <c r="I36"/>
  <c r="J36"/>
  <c r="K36"/>
  <c r="L36"/>
  <c r="M36"/>
  <c r="N36"/>
  <c r="I27"/>
  <c r="J27"/>
  <c r="K27"/>
  <c r="L27"/>
  <c r="M27"/>
  <c r="N27"/>
  <c r="I28"/>
  <c r="J28"/>
  <c r="K28"/>
  <c r="L28"/>
  <c r="M28"/>
  <c r="N28"/>
  <c r="I19"/>
  <c r="J19"/>
  <c r="K19"/>
  <c r="L19"/>
  <c r="M19"/>
  <c r="N19"/>
  <c r="I20"/>
  <c r="J20"/>
  <c r="K20"/>
  <c r="L20"/>
  <c r="M20"/>
  <c r="N20"/>
  <c r="N12"/>
  <c r="N11"/>
  <c r="M12"/>
  <c r="M11"/>
  <c r="L12"/>
  <c r="L11"/>
  <c r="K12"/>
  <c r="K11"/>
  <c r="J12"/>
  <c r="J11"/>
  <c r="I12"/>
  <c r="I11"/>
  <c r="J67" i="83"/>
  <c r="K67"/>
  <c r="L67"/>
  <c r="M67"/>
  <c r="J68"/>
  <c r="K68"/>
  <c r="L68"/>
  <c r="M68"/>
  <c r="J69"/>
  <c r="K69"/>
  <c r="L69"/>
  <c r="M69"/>
  <c r="I69"/>
  <c r="I68"/>
  <c r="I67"/>
  <c r="C67"/>
  <c r="D67"/>
  <c r="E67"/>
  <c r="F67"/>
  <c r="G67"/>
  <c r="C68"/>
  <c r="D68"/>
  <c r="E68"/>
  <c r="F68"/>
  <c r="G68"/>
  <c r="C69"/>
  <c r="D69"/>
  <c r="E69"/>
  <c r="F69"/>
  <c r="G69"/>
  <c r="B69"/>
  <c r="B68"/>
  <c r="B67"/>
  <c r="J59"/>
  <c r="K59"/>
  <c r="L59"/>
  <c r="M59"/>
  <c r="N59"/>
  <c r="J60"/>
  <c r="K60"/>
  <c r="L60"/>
  <c r="M60"/>
  <c r="N60"/>
  <c r="J61"/>
  <c r="K61"/>
  <c r="L61"/>
  <c r="M61"/>
  <c r="N61"/>
  <c r="I60"/>
  <c r="I59"/>
  <c r="I61"/>
  <c r="C59"/>
  <c r="D59"/>
  <c r="E59"/>
  <c r="F59"/>
  <c r="G59"/>
  <c r="C60"/>
  <c r="D60"/>
  <c r="E60"/>
  <c r="F60"/>
  <c r="G60"/>
  <c r="C61"/>
  <c r="D61"/>
  <c r="E61"/>
  <c r="F61"/>
  <c r="G61"/>
  <c r="B61"/>
  <c r="B60"/>
  <c r="B59"/>
  <c r="C51"/>
  <c r="D51"/>
  <c r="E51"/>
  <c r="F51"/>
  <c r="G51"/>
  <c r="C52"/>
  <c r="D52"/>
  <c r="E52"/>
  <c r="F52"/>
  <c r="G52"/>
  <c r="C53"/>
  <c r="D53"/>
  <c r="E53"/>
  <c r="F53"/>
  <c r="G53"/>
  <c r="B52"/>
  <c r="B51"/>
  <c r="B53"/>
  <c r="C45"/>
  <c r="D45"/>
  <c r="E45"/>
  <c r="F45"/>
  <c r="G45"/>
  <c r="B45"/>
  <c r="J45"/>
  <c r="K45"/>
  <c r="L45"/>
  <c r="M45"/>
  <c r="N45"/>
  <c r="I45"/>
  <c r="I43"/>
  <c r="J43"/>
  <c r="K43"/>
  <c r="L43"/>
  <c r="M43"/>
  <c r="N43"/>
  <c r="I44"/>
  <c r="J44"/>
  <c r="K44"/>
  <c r="L44"/>
  <c r="M44"/>
  <c r="N44"/>
  <c r="B43"/>
  <c r="C43"/>
  <c r="D43"/>
  <c r="E43"/>
  <c r="F43"/>
  <c r="G43"/>
  <c r="B44"/>
  <c r="C44"/>
  <c r="D44"/>
  <c r="E44"/>
  <c r="F44"/>
  <c r="G44"/>
  <c r="I35"/>
  <c r="J35"/>
  <c r="K35"/>
  <c r="L35"/>
  <c r="M35"/>
  <c r="I36"/>
  <c r="J36"/>
  <c r="K36"/>
  <c r="L36"/>
  <c r="M36"/>
  <c r="I19"/>
  <c r="I51" s="1"/>
  <c r="J19"/>
  <c r="J51" s="1"/>
  <c r="K19"/>
  <c r="K51" s="1"/>
  <c r="L19"/>
  <c r="L51" s="1"/>
  <c r="M19"/>
  <c r="M51" s="1"/>
  <c r="N19"/>
  <c r="N51" s="1"/>
  <c r="I20"/>
  <c r="I52" s="1"/>
  <c r="J20"/>
  <c r="J52" s="1"/>
  <c r="K20"/>
  <c r="K53" s="1"/>
  <c r="L20"/>
  <c r="L52" s="1"/>
  <c r="M20"/>
  <c r="M53" s="1"/>
  <c r="N20"/>
  <c r="I27"/>
  <c r="J27"/>
  <c r="K27"/>
  <c r="L27"/>
  <c r="M27"/>
  <c r="N27"/>
  <c r="I28"/>
  <c r="J28"/>
  <c r="K28"/>
  <c r="L28"/>
  <c r="M28"/>
  <c r="N28"/>
  <c r="N12"/>
  <c r="N11"/>
  <c r="M12"/>
  <c r="M11"/>
  <c r="L12"/>
  <c r="L11"/>
  <c r="K12"/>
  <c r="K11"/>
  <c r="J12"/>
  <c r="J11"/>
  <c r="I12"/>
  <c r="I11"/>
  <c r="C69" i="82"/>
  <c r="D69"/>
  <c r="E69"/>
  <c r="F69"/>
  <c r="G69"/>
  <c r="B69"/>
  <c r="B67"/>
  <c r="C67"/>
  <c r="D67"/>
  <c r="E67"/>
  <c r="F67"/>
  <c r="G67"/>
  <c r="B68"/>
  <c r="C68"/>
  <c r="D68"/>
  <c r="E68"/>
  <c r="F68"/>
  <c r="G68"/>
  <c r="B59"/>
  <c r="C59"/>
  <c r="D59"/>
  <c r="E59"/>
  <c r="F59"/>
  <c r="G59"/>
  <c r="B60"/>
  <c r="C60"/>
  <c r="D60"/>
  <c r="E60"/>
  <c r="F60"/>
  <c r="G60"/>
  <c r="C61"/>
  <c r="D61"/>
  <c r="E61"/>
  <c r="F61"/>
  <c r="G61"/>
  <c r="B61"/>
  <c r="C45"/>
  <c r="D45"/>
  <c r="E45"/>
  <c r="F45"/>
  <c r="G45"/>
  <c r="B45"/>
  <c r="C53"/>
  <c r="D53"/>
  <c r="E53"/>
  <c r="F53"/>
  <c r="G53"/>
  <c r="B53"/>
  <c r="I67"/>
  <c r="J67"/>
  <c r="K67"/>
  <c r="L67"/>
  <c r="M67"/>
  <c r="N67"/>
  <c r="I68"/>
  <c r="J68"/>
  <c r="K68"/>
  <c r="L68"/>
  <c r="M68"/>
  <c r="N68"/>
  <c r="J69"/>
  <c r="K69"/>
  <c r="L69"/>
  <c r="M69"/>
  <c r="N69"/>
  <c r="I69"/>
  <c r="J59"/>
  <c r="K59"/>
  <c r="L59"/>
  <c r="M59"/>
  <c r="N59"/>
  <c r="J60"/>
  <c r="K60"/>
  <c r="L60"/>
  <c r="M60"/>
  <c r="N60"/>
  <c r="J61"/>
  <c r="K61"/>
  <c r="L61"/>
  <c r="M61"/>
  <c r="N61"/>
  <c r="I60"/>
  <c r="I59"/>
  <c r="I61"/>
  <c r="J53"/>
  <c r="K53"/>
  <c r="L53"/>
  <c r="M53"/>
  <c r="N53"/>
  <c r="I53"/>
  <c r="I51"/>
  <c r="J51"/>
  <c r="K51"/>
  <c r="L51"/>
  <c r="M51"/>
  <c r="N51"/>
  <c r="I52"/>
  <c r="J52"/>
  <c r="K52"/>
  <c r="L52"/>
  <c r="M52"/>
  <c r="N52"/>
  <c r="I43"/>
  <c r="J43"/>
  <c r="K43"/>
  <c r="L43"/>
  <c r="M43"/>
  <c r="N43"/>
  <c r="I44"/>
  <c r="J44"/>
  <c r="K44"/>
  <c r="L44"/>
  <c r="M44"/>
  <c r="N44"/>
  <c r="J45"/>
  <c r="K45"/>
  <c r="L45"/>
  <c r="M45"/>
  <c r="N45"/>
  <c r="I45"/>
  <c r="B51"/>
  <c r="C51"/>
  <c r="D51"/>
  <c r="E51"/>
  <c r="F51"/>
  <c r="G51"/>
  <c r="B52"/>
  <c r="C52"/>
  <c r="D52"/>
  <c r="E52"/>
  <c r="F52"/>
  <c r="G52"/>
  <c r="B43"/>
  <c r="C43"/>
  <c r="D43"/>
  <c r="E43"/>
  <c r="F43"/>
  <c r="G43"/>
  <c r="B44"/>
  <c r="C44"/>
  <c r="D44"/>
  <c r="E44"/>
  <c r="F44"/>
  <c r="G44"/>
  <c r="I35"/>
  <c r="J35"/>
  <c r="K35"/>
  <c r="L35"/>
  <c r="M35"/>
  <c r="N35"/>
  <c r="I36"/>
  <c r="J36"/>
  <c r="K36"/>
  <c r="L36"/>
  <c r="M36"/>
  <c r="N36"/>
  <c r="I19"/>
  <c r="J19"/>
  <c r="K19"/>
  <c r="L19"/>
  <c r="M19"/>
  <c r="N19"/>
  <c r="I20"/>
  <c r="J20"/>
  <c r="K20"/>
  <c r="L20"/>
  <c r="M20"/>
  <c r="N20"/>
  <c r="I27"/>
  <c r="J27"/>
  <c r="K27"/>
  <c r="L27"/>
  <c r="M27"/>
  <c r="N27"/>
  <c r="I28"/>
  <c r="J28"/>
  <c r="K28"/>
  <c r="L28"/>
  <c r="M28"/>
  <c r="N28"/>
  <c r="N12"/>
  <c r="N11"/>
  <c r="M12"/>
  <c r="M11"/>
  <c r="L12"/>
  <c r="L11"/>
  <c r="K12"/>
  <c r="K11"/>
  <c r="J12"/>
  <c r="J11"/>
  <c r="I12"/>
  <c r="I11"/>
  <c r="I51" i="73"/>
  <c r="J51"/>
  <c r="K51"/>
  <c r="L51"/>
  <c r="M51"/>
  <c r="N51"/>
  <c r="I52"/>
  <c r="J52"/>
  <c r="K52"/>
  <c r="L52"/>
  <c r="M52"/>
  <c r="N52"/>
  <c r="I53"/>
  <c r="J53"/>
  <c r="K53"/>
  <c r="L53"/>
  <c r="M53"/>
  <c r="N53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I35"/>
  <c r="J35"/>
  <c r="K35"/>
  <c r="L35"/>
  <c r="M35"/>
  <c r="N35"/>
  <c r="I36"/>
  <c r="J36"/>
  <c r="K36"/>
  <c r="L36"/>
  <c r="M36"/>
  <c r="N36"/>
  <c r="I37"/>
  <c r="J37"/>
  <c r="K37"/>
  <c r="L37"/>
  <c r="M37"/>
  <c r="N37"/>
  <c r="C53"/>
  <c r="D53"/>
  <c r="E53"/>
  <c r="F53"/>
  <c r="G53"/>
  <c r="B53"/>
  <c r="C45"/>
  <c r="D45"/>
  <c r="E45"/>
  <c r="F45"/>
  <c r="G45"/>
  <c r="B45"/>
  <c r="C37"/>
  <c r="D37"/>
  <c r="E37"/>
  <c r="F37"/>
  <c r="G37"/>
  <c r="B37"/>
  <c r="B51"/>
  <c r="C51"/>
  <c r="D51"/>
  <c r="E51"/>
  <c r="F51"/>
  <c r="G51"/>
  <c r="B52"/>
  <c r="C52"/>
  <c r="D52"/>
  <c r="E52"/>
  <c r="F52"/>
  <c r="G52"/>
  <c r="B43"/>
  <c r="C43"/>
  <c r="D43"/>
  <c r="E43"/>
  <c r="F43"/>
  <c r="G43"/>
  <c r="B44"/>
  <c r="C44"/>
  <c r="D44"/>
  <c r="E44"/>
  <c r="F44"/>
  <c r="G44"/>
  <c r="B35"/>
  <c r="C35"/>
  <c r="D35"/>
  <c r="E35"/>
  <c r="F35"/>
  <c r="G35"/>
  <c r="B36"/>
  <c r="C36"/>
  <c r="D36"/>
  <c r="E36"/>
  <c r="F36"/>
  <c r="G36"/>
  <c r="L12"/>
  <c r="L11"/>
  <c r="K12"/>
  <c r="K11"/>
  <c r="I12"/>
  <c r="J12"/>
  <c r="M12"/>
  <c r="N12"/>
  <c r="I11"/>
  <c r="J11"/>
  <c r="M11"/>
  <c r="N11"/>
  <c r="M28"/>
  <c r="M27"/>
  <c r="L28"/>
  <c r="L27"/>
  <c r="K28"/>
  <c r="K27"/>
  <c r="I28"/>
  <c r="J28"/>
  <c r="N28"/>
  <c r="I27"/>
  <c r="J27"/>
  <c r="N27"/>
  <c r="N20"/>
  <c r="N19"/>
  <c r="M20"/>
  <c r="M19"/>
  <c r="L20"/>
  <c r="L19"/>
  <c r="K20"/>
  <c r="K19"/>
  <c r="I20"/>
  <c r="J20"/>
  <c r="I19"/>
  <c r="J19"/>
  <c r="C53" i="72"/>
  <c r="D53"/>
  <c r="E53"/>
  <c r="F53"/>
  <c r="G53"/>
  <c r="C45"/>
  <c r="D45"/>
  <c r="E45"/>
  <c r="F45"/>
  <c r="G45"/>
  <c r="B51"/>
  <c r="C51"/>
  <c r="D51"/>
  <c r="E51"/>
  <c r="F51"/>
  <c r="G51"/>
  <c r="B52"/>
  <c r="C52"/>
  <c r="D52"/>
  <c r="E52"/>
  <c r="F52"/>
  <c r="G52"/>
  <c r="B53"/>
  <c r="B45"/>
  <c r="B43"/>
  <c r="C43"/>
  <c r="D43"/>
  <c r="E43"/>
  <c r="F43"/>
  <c r="G43"/>
  <c r="B44"/>
  <c r="C44"/>
  <c r="D44"/>
  <c r="E44"/>
  <c r="F44"/>
  <c r="G44"/>
  <c r="C37"/>
  <c r="D37"/>
  <c r="E37"/>
  <c r="F37"/>
  <c r="G37"/>
  <c r="B37"/>
  <c r="B35"/>
  <c r="C35"/>
  <c r="D35"/>
  <c r="E35"/>
  <c r="F35"/>
  <c r="G35"/>
  <c r="B36"/>
  <c r="C36"/>
  <c r="D36"/>
  <c r="E36"/>
  <c r="F36"/>
  <c r="G36"/>
  <c r="M20"/>
  <c r="M19"/>
  <c r="L20"/>
  <c r="L19"/>
  <c r="K20"/>
  <c r="K19"/>
  <c r="I20"/>
  <c r="J20"/>
  <c r="N20"/>
  <c r="I19"/>
  <c r="J19"/>
  <c r="N19"/>
  <c r="N12"/>
  <c r="N11"/>
  <c r="M12"/>
  <c r="M11"/>
  <c r="L12"/>
  <c r="L11"/>
  <c r="K12"/>
  <c r="K11"/>
  <c r="I12"/>
  <c r="J12"/>
  <c r="I11"/>
  <c r="J11"/>
  <c r="M28"/>
  <c r="M27"/>
  <c r="L27"/>
  <c r="K28"/>
  <c r="K27"/>
  <c r="I28"/>
  <c r="J28"/>
  <c r="N28"/>
  <c r="I27"/>
  <c r="J27"/>
  <c r="N27"/>
  <c r="I51"/>
  <c r="J51"/>
  <c r="K51"/>
  <c r="L51"/>
  <c r="M51"/>
  <c r="N51"/>
  <c r="I52"/>
  <c r="J52"/>
  <c r="K52"/>
  <c r="L52"/>
  <c r="M52"/>
  <c r="N52"/>
  <c r="I53"/>
  <c r="J53"/>
  <c r="K53"/>
  <c r="L53"/>
  <c r="M53"/>
  <c r="N53"/>
  <c r="I43"/>
  <c r="J43"/>
  <c r="K43"/>
  <c r="L43"/>
  <c r="M43"/>
  <c r="N43"/>
  <c r="I44"/>
  <c r="J44"/>
  <c r="K44"/>
  <c r="L44"/>
  <c r="M44"/>
  <c r="N44"/>
  <c r="I45"/>
  <c r="J45"/>
  <c r="K45"/>
  <c r="L45"/>
  <c r="M45"/>
  <c r="N45"/>
  <c r="I35"/>
  <c r="J35"/>
  <c r="K35"/>
  <c r="L35"/>
  <c r="M35"/>
  <c r="N35"/>
  <c r="I36"/>
  <c r="J36"/>
  <c r="K36"/>
  <c r="L36"/>
  <c r="M36"/>
  <c r="N36"/>
  <c r="I37"/>
  <c r="J37"/>
  <c r="K37"/>
  <c r="L37"/>
  <c r="M37"/>
  <c r="N37"/>
  <c r="I53" i="71"/>
  <c r="J53"/>
  <c r="K53"/>
  <c r="L53"/>
  <c r="M53"/>
  <c r="N53"/>
  <c r="I45"/>
  <c r="J45"/>
  <c r="K45"/>
  <c r="L45"/>
  <c r="M45"/>
  <c r="N45"/>
  <c r="I37"/>
  <c r="J37"/>
  <c r="K37"/>
  <c r="L37"/>
  <c r="M37"/>
  <c r="N37"/>
  <c r="I53" i="70"/>
  <c r="J53"/>
  <c r="K53"/>
  <c r="L53"/>
  <c r="M53"/>
  <c r="I45"/>
  <c r="J45"/>
  <c r="K45"/>
  <c r="L45"/>
  <c r="M45"/>
  <c r="I37"/>
  <c r="J37"/>
  <c r="K37"/>
  <c r="L37"/>
  <c r="M37"/>
  <c r="I51" i="71"/>
  <c r="J51"/>
  <c r="K51"/>
  <c r="L51"/>
  <c r="M51"/>
  <c r="N51"/>
  <c r="I52"/>
  <c r="J52"/>
  <c r="K52"/>
  <c r="L52"/>
  <c r="M52"/>
  <c r="N52"/>
  <c r="I43"/>
  <c r="J43"/>
  <c r="K43"/>
  <c r="L43"/>
  <c r="M43"/>
  <c r="N43"/>
  <c r="I44"/>
  <c r="J44"/>
  <c r="K44"/>
  <c r="L44"/>
  <c r="M44"/>
  <c r="N44"/>
  <c r="J35"/>
  <c r="K35"/>
  <c r="L35"/>
  <c r="M35"/>
  <c r="N35"/>
  <c r="J36"/>
  <c r="K36"/>
  <c r="L36"/>
  <c r="M36"/>
  <c r="N36"/>
  <c r="I36"/>
  <c r="I35"/>
  <c r="C43"/>
  <c r="D43"/>
  <c r="E43"/>
  <c r="F43"/>
  <c r="G43"/>
  <c r="C44"/>
  <c r="D44"/>
  <c r="E44"/>
  <c r="F44"/>
  <c r="G44"/>
  <c r="C45"/>
  <c r="D45"/>
  <c r="E45"/>
  <c r="F45"/>
  <c r="G45"/>
  <c r="C51"/>
  <c r="D51"/>
  <c r="E51"/>
  <c r="F51"/>
  <c r="G51"/>
  <c r="C52"/>
  <c r="D52"/>
  <c r="E52"/>
  <c r="F52"/>
  <c r="G52"/>
  <c r="C53"/>
  <c r="D53"/>
  <c r="E53"/>
  <c r="F53"/>
  <c r="G53"/>
  <c r="B53"/>
  <c r="B52"/>
  <c r="B51"/>
  <c r="B45"/>
  <c r="B44"/>
  <c r="B43"/>
  <c r="C35"/>
  <c r="D35"/>
  <c r="E35"/>
  <c r="F35"/>
  <c r="G35"/>
  <c r="C36"/>
  <c r="D36"/>
  <c r="E36"/>
  <c r="F36"/>
  <c r="G36"/>
  <c r="C37"/>
  <c r="D37"/>
  <c r="E37"/>
  <c r="F37"/>
  <c r="G37"/>
  <c r="B37"/>
  <c r="B36"/>
  <c r="B35"/>
  <c r="N28"/>
  <c r="N27"/>
  <c r="M28"/>
  <c r="M27"/>
  <c r="L28"/>
  <c r="L27"/>
  <c r="K28"/>
  <c r="K27"/>
  <c r="I28"/>
  <c r="J28"/>
  <c r="I27"/>
  <c r="J27"/>
  <c r="M20"/>
  <c r="M19"/>
  <c r="L20"/>
  <c r="L19"/>
  <c r="K20"/>
  <c r="K19"/>
  <c r="I20"/>
  <c r="J20"/>
  <c r="N20"/>
  <c r="I19"/>
  <c r="J19"/>
  <c r="N19"/>
  <c r="N12"/>
  <c r="N11"/>
  <c r="M12"/>
  <c r="M11"/>
  <c r="L12"/>
  <c r="L11"/>
  <c r="K12"/>
  <c r="K11"/>
  <c r="I12"/>
  <c r="J12"/>
  <c r="I11"/>
  <c r="J11"/>
  <c r="I51" i="70"/>
  <c r="J51"/>
  <c r="K51"/>
  <c r="L51"/>
  <c r="M51"/>
  <c r="I52"/>
  <c r="J52"/>
  <c r="K52"/>
  <c r="L52"/>
  <c r="M52"/>
  <c r="I43"/>
  <c r="J43"/>
  <c r="K43"/>
  <c r="L43"/>
  <c r="M43"/>
  <c r="I44"/>
  <c r="J44"/>
  <c r="K44"/>
  <c r="L44"/>
  <c r="M44"/>
  <c r="J35"/>
  <c r="K35"/>
  <c r="L35"/>
  <c r="M35"/>
  <c r="J36"/>
  <c r="K36"/>
  <c r="L36"/>
  <c r="M36"/>
  <c r="I36"/>
  <c r="I35"/>
  <c r="I27"/>
  <c r="J27"/>
  <c r="K27"/>
  <c r="L27"/>
  <c r="M27"/>
  <c r="I28"/>
  <c r="J28"/>
  <c r="K28"/>
  <c r="L28"/>
  <c r="M28"/>
  <c r="I19"/>
  <c r="J19"/>
  <c r="K19"/>
  <c r="L19"/>
  <c r="M19"/>
  <c r="I20"/>
  <c r="J20"/>
  <c r="K20"/>
  <c r="L20"/>
  <c r="M20"/>
  <c r="M12"/>
  <c r="M11"/>
  <c r="L12"/>
  <c r="L11"/>
  <c r="K12"/>
  <c r="K11"/>
  <c r="J12"/>
  <c r="J11"/>
  <c r="I12"/>
  <c r="I11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J51" i="69"/>
  <c r="K51"/>
  <c r="L51"/>
  <c r="M51"/>
  <c r="N51"/>
  <c r="J52"/>
  <c r="K52"/>
  <c r="L52"/>
  <c r="M52"/>
  <c r="N52"/>
  <c r="I52"/>
  <c r="I51"/>
  <c r="J43"/>
  <c r="K43"/>
  <c r="L43"/>
  <c r="M43"/>
  <c r="N43"/>
  <c r="J44"/>
  <c r="K44"/>
  <c r="L44"/>
  <c r="M44"/>
  <c r="N44"/>
  <c r="I44"/>
  <c r="I43"/>
  <c r="J35"/>
  <c r="K35"/>
  <c r="L35"/>
  <c r="M35"/>
  <c r="N35"/>
  <c r="J36"/>
  <c r="K36"/>
  <c r="L36"/>
  <c r="M36"/>
  <c r="N36"/>
  <c r="I36"/>
  <c r="I35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I31"/>
  <c r="J31"/>
  <c r="K31"/>
  <c r="L31"/>
  <c r="M31"/>
  <c r="N31"/>
  <c r="I32"/>
  <c r="J32"/>
  <c r="K32"/>
  <c r="L32"/>
  <c r="M32"/>
  <c r="N32"/>
  <c r="I33"/>
  <c r="J33"/>
  <c r="K33"/>
  <c r="L33"/>
  <c r="M33"/>
  <c r="N33"/>
  <c r="I34"/>
  <c r="J34"/>
  <c r="K34"/>
  <c r="L34"/>
  <c r="M34"/>
  <c r="N34"/>
  <c r="I39"/>
  <c r="J39"/>
  <c r="K39"/>
  <c r="L39"/>
  <c r="M39"/>
  <c r="N39"/>
  <c r="I40"/>
  <c r="J40"/>
  <c r="K40"/>
  <c r="L40"/>
  <c r="M40"/>
  <c r="N40"/>
  <c r="I41"/>
  <c r="J41"/>
  <c r="K41"/>
  <c r="L41"/>
  <c r="M41"/>
  <c r="N41"/>
  <c r="I42"/>
  <c r="J42"/>
  <c r="K42"/>
  <c r="L42"/>
  <c r="M42"/>
  <c r="N42"/>
  <c r="I47"/>
  <c r="J47"/>
  <c r="K47"/>
  <c r="L47"/>
  <c r="M47"/>
  <c r="N47"/>
  <c r="I48"/>
  <c r="J48"/>
  <c r="K48"/>
  <c r="L48"/>
  <c r="M48"/>
  <c r="N48"/>
  <c r="I49"/>
  <c r="J49"/>
  <c r="K49"/>
  <c r="L49"/>
  <c r="M49"/>
  <c r="N49"/>
  <c r="I50"/>
  <c r="J50"/>
  <c r="K50"/>
  <c r="L50"/>
  <c r="M50"/>
  <c r="N50"/>
  <c r="I19"/>
  <c r="J19"/>
  <c r="K19"/>
  <c r="L19"/>
  <c r="M19"/>
  <c r="N19"/>
  <c r="I20"/>
  <c r="J20"/>
  <c r="K20"/>
  <c r="L20"/>
  <c r="M20"/>
  <c r="N20"/>
  <c r="N12"/>
  <c r="N11"/>
  <c r="M12"/>
  <c r="M11"/>
  <c r="L12"/>
  <c r="L11"/>
  <c r="K12"/>
  <c r="K11"/>
  <c r="J12"/>
  <c r="J11"/>
  <c r="I12"/>
  <c r="I11"/>
  <c r="I27"/>
  <c r="J27"/>
  <c r="K27"/>
  <c r="L27"/>
  <c r="M27"/>
  <c r="N27"/>
  <c r="I28"/>
  <c r="J28"/>
  <c r="K28"/>
  <c r="L28"/>
  <c r="M28"/>
  <c r="N28"/>
  <c r="J51" i="68"/>
  <c r="K51"/>
  <c r="L51"/>
  <c r="M51"/>
  <c r="N51"/>
  <c r="J52"/>
  <c r="K52"/>
  <c r="L52"/>
  <c r="M52"/>
  <c r="N52"/>
  <c r="J53"/>
  <c r="K53"/>
  <c r="L53"/>
  <c r="M53"/>
  <c r="N53"/>
  <c r="J43"/>
  <c r="K43"/>
  <c r="L43"/>
  <c r="M43"/>
  <c r="N43"/>
  <c r="J44"/>
  <c r="K44"/>
  <c r="L44"/>
  <c r="M44"/>
  <c r="N44"/>
  <c r="J45"/>
  <c r="K45"/>
  <c r="L45"/>
  <c r="M45"/>
  <c r="N45"/>
  <c r="J35"/>
  <c r="K35"/>
  <c r="L35"/>
  <c r="M35"/>
  <c r="N35"/>
  <c r="J36"/>
  <c r="K36"/>
  <c r="L36"/>
  <c r="M36"/>
  <c r="N36"/>
  <c r="J37"/>
  <c r="K37"/>
  <c r="L37"/>
  <c r="M37"/>
  <c r="N37"/>
  <c r="I53"/>
  <c r="I52"/>
  <c r="I51"/>
  <c r="I45"/>
  <c r="I44"/>
  <c r="I43"/>
  <c r="I37"/>
  <c r="I36"/>
  <c r="I35"/>
  <c r="C51"/>
  <c r="D51"/>
  <c r="E51"/>
  <c r="F51"/>
  <c r="G51"/>
  <c r="C52"/>
  <c r="D52"/>
  <c r="E52"/>
  <c r="F52"/>
  <c r="G52"/>
  <c r="C53"/>
  <c r="D53"/>
  <c r="E53"/>
  <c r="F53"/>
  <c r="G53"/>
  <c r="B52"/>
  <c r="B51"/>
  <c r="C43"/>
  <c r="D43"/>
  <c r="E43"/>
  <c r="F43"/>
  <c r="G43"/>
  <c r="C44"/>
  <c r="D44"/>
  <c r="E44"/>
  <c r="F44"/>
  <c r="G44"/>
  <c r="C45"/>
  <c r="D45"/>
  <c r="E45"/>
  <c r="F45"/>
  <c r="G45"/>
  <c r="B44"/>
  <c r="B43"/>
  <c r="C35"/>
  <c r="D35"/>
  <c r="E35"/>
  <c r="F35"/>
  <c r="G35"/>
  <c r="C36"/>
  <c r="D36"/>
  <c r="E36"/>
  <c r="F36"/>
  <c r="G36"/>
  <c r="C37"/>
  <c r="D37"/>
  <c r="E37"/>
  <c r="F37"/>
  <c r="G37"/>
  <c r="B36"/>
  <c r="B35"/>
  <c r="B53"/>
  <c r="B45"/>
  <c r="B37"/>
  <c r="I27"/>
  <c r="J27"/>
  <c r="K27"/>
  <c r="L27"/>
  <c r="M27"/>
  <c r="N27"/>
  <c r="I28"/>
  <c r="J28"/>
  <c r="K28"/>
  <c r="L28"/>
  <c r="M28"/>
  <c r="N28"/>
  <c r="I19"/>
  <c r="J19"/>
  <c r="K19"/>
  <c r="L19"/>
  <c r="M19"/>
  <c r="N19"/>
  <c r="I20"/>
  <c r="J20"/>
  <c r="K20"/>
  <c r="L20"/>
  <c r="M20"/>
  <c r="N20"/>
  <c r="N12"/>
  <c r="N11"/>
  <c r="M12"/>
  <c r="M11"/>
  <c r="L12"/>
  <c r="L11"/>
  <c r="K12"/>
  <c r="K11"/>
  <c r="J12"/>
  <c r="J11"/>
  <c r="I12"/>
  <c r="I11"/>
  <c r="J51" i="67"/>
  <c r="K51"/>
  <c r="L51"/>
  <c r="M51"/>
  <c r="N51"/>
  <c r="J52"/>
  <c r="K52"/>
  <c r="L52"/>
  <c r="M52"/>
  <c r="N52"/>
  <c r="J53"/>
  <c r="K53"/>
  <c r="L53"/>
  <c r="M53"/>
  <c r="N53"/>
  <c r="I53"/>
  <c r="I52"/>
  <c r="I51"/>
  <c r="J43"/>
  <c r="K43"/>
  <c r="L43"/>
  <c r="M43"/>
  <c r="N43"/>
  <c r="J44"/>
  <c r="K44"/>
  <c r="L44"/>
  <c r="M44"/>
  <c r="N44"/>
  <c r="J45"/>
  <c r="K45"/>
  <c r="L45"/>
  <c r="M45"/>
  <c r="N45"/>
  <c r="I45"/>
  <c r="I44"/>
  <c r="I43"/>
  <c r="J35"/>
  <c r="K35"/>
  <c r="L35"/>
  <c r="M35"/>
  <c r="N35"/>
  <c r="J36"/>
  <c r="K36"/>
  <c r="L36"/>
  <c r="M36"/>
  <c r="N36"/>
  <c r="J37"/>
  <c r="K37"/>
  <c r="L37"/>
  <c r="M37"/>
  <c r="N37"/>
  <c r="I37"/>
  <c r="I36"/>
  <c r="I35"/>
  <c r="C51"/>
  <c r="D51"/>
  <c r="E51"/>
  <c r="F51"/>
  <c r="G51"/>
  <c r="C52"/>
  <c r="D52"/>
  <c r="E52"/>
  <c r="F52"/>
  <c r="G52"/>
  <c r="C53"/>
  <c r="D53"/>
  <c r="E53"/>
  <c r="F53"/>
  <c r="G53"/>
  <c r="B53"/>
  <c r="B52"/>
  <c r="B51"/>
  <c r="C43"/>
  <c r="D43"/>
  <c r="E43"/>
  <c r="F43"/>
  <c r="G43"/>
  <c r="C44"/>
  <c r="D44"/>
  <c r="E44"/>
  <c r="F44"/>
  <c r="G44"/>
  <c r="C45"/>
  <c r="D45"/>
  <c r="E45"/>
  <c r="F45"/>
  <c r="G45"/>
  <c r="B44"/>
  <c r="B43"/>
  <c r="B45"/>
  <c r="C35"/>
  <c r="D35"/>
  <c r="E35"/>
  <c r="F35"/>
  <c r="G35"/>
  <c r="C36"/>
  <c r="D36"/>
  <c r="E36"/>
  <c r="F36"/>
  <c r="G36"/>
  <c r="C37"/>
  <c r="D37"/>
  <c r="E37"/>
  <c r="F37"/>
  <c r="G37"/>
  <c r="B37"/>
  <c r="B36"/>
  <c r="B35"/>
  <c r="I27"/>
  <c r="J27"/>
  <c r="K27"/>
  <c r="L27"/>
  <c r="M27"/>
  <c r="N27"/>
  <c r="I28"/>
  <c r="J28"/>
  <c r="K28"/>
  <c r="L28"/>
  <c r="M28"/>
  <c r="N28"/>
  <c r="N20"/>
  <c r="N19"/>
  <c r="M20"/>
  <c r="M19"/>
  <c r="L20"/>
  <c r="L19"/>
  <c r="K20"/>
  <c r="K19"/>
  <c r="J20"/>
  <c r="J19"/>
  <c r="I20"/>
  <c r="I19"/>
  <c r="N12"/>
  <c r="N11"/>
  <c r="M12"/>
  <c r="M11"/>
  <c r="L12"/>
  <c r="L11"/>
  <c r="K12"/>
  <c r="K11"/>
  <c r="J12"/>
  <c r="J11"/>
  <c r="I12"/>
  <c r="I11"/>
  <c r="B51" i="65"/>
  <c r="C51"/>
  <c r="D51"/>
  <c r="E51"/>
  <c r="F51"/>
  <c r="G51"/>
  <c r="H51"/>
  <c r="I51"/>
  <c r="J51"/>
  <c r="K51"/>
  <c r="L51"/>
  <c r="B52"/>
  <c r="C52"/>
  <c r="D52"/>
  <c r="E52"/>
  <c r="F52"/>
  <c r="G52"/>
  <c r="H52"/>
  <c r="I52"/>
  <c r="J52"/>
  <c r="K52"/>
  <c r="L52"/>
  <c r="B43"/>
  <c r="C43"/>
  <c r="D43"/>
  <c r="E43"/>
  <c r="F43"/>
  <c r="G43"/>
  <c r="H43"/>
  <c r="I43"/>
  <c r="J43"/>
  <c r="K43"/>
  <c r="L43"/>
  <c r="B44"/>
  <c r="C44"/>
  <c r="D44"/>
  <c r="E44"/>
  <c r="F44"/>
  <c r="G44"/>
  <c r="H44"/>
  <c r="I44"/>
  <c r="J44"/>
  <c r="K44"/>
  <c r="L44"/>
  <c r="B35"/>
  <c r="C35"/>
  <c r="D35"/>
  <c r="E35"/>
  <c r="F35"/>
  <c r="G35"/>
  <c r="H35"/>
  <c r="I35"/>
  <c r="J35"/>
  <c r="K35"/>
  <c r="L35"/>
  <c r="B36"/>
  <c r="C36"/>
  <c r="D36"/>
  <c r="E36"/>
  <c r="F36"/>
  <c r="G36"/>
  <c r="H36"/>
  <c r="I36"/>
  <c r="J36"/>
  <c r="K36"/>
  <c r="L36"/>
  <c r="B27"/>
  <c r="C27"/>
  <c r="D27"/>
  <c r="E27"/>
  <c r="F27"/>
  <c r="G27"/>
  <c r="H27"/>
  <c r="I27"/>
  <c r="J27"/>
  <c r="K27"/>
  <c r="L27"/>
  <c r="B28"/>
  <c r="C28"/>
  <c r="D28"/>
  <c r="E28"/>
  <c r="F28"/>
  <c r="G28"/>
  <c r="H28"/>
  <c r="I28"/>
  <c r="J28"/>
  <c r="K28"/>
  <c r="L28"/>
  <c r="B19"/>
  <c r="C19"/>
  <c r="D19"/>
  <c r="E19"/>
  <c r="F19"/>
  <c r="G19"/>
  <c r="H19"/>
  <c r="I19"/>
  <c r="J19"/>
  <c r="K19"/>
  <c r="L19"/>
  <c r="B20"/>
  <c r="C20"/>
  <c r="D20"/>
  <c r="E20"/>
  <c r="F20"/>
  <c r="G20"/>
  <c r="H20"/>
  <c r="I20"/>
  <c r="J20"/>
  <c r="K20"/>
  <c r="L20"/>
  <c r="B11"/>
  <c r="C11"/>
  <c r="D11"/>
  <c r="E11"/>
  <c r="F11"/>
  <c r="G11"/>
  <c r="H11"/>
  <c r="I11"/>
  <c r="J11"/>
  <c r="K11"/>
  <c r="L11"/>
  <c r="B12"/>
  <c r="C12"/>
  <c r="D12"/>
  <c r="E12"/>
  <c r="F12"/>
  <c r="G12"/>
  <c r="H12"/>
  <c r="I12"/>
  <c r="J12"/>
  <c r="K12"/>
  <c r="L12"/>
  <c r="C50" i="64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B50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42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B34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B10"/>
  <c r="B51" i="61"/>
  <c r="C51"/>
  <c r="D51"/>
  <c r="E51"/>
  <c r="F51"/>
  <c r="G51"/>
  <c r="H51"/>
  <c r="I51"/>
  <c r="J51"/>
  <c r="K51"/>
  <c r="L51"/>
  <c r="B52"/>
  <c r="C52"/>
  <c r="D52"/>
  <c r="E52"/>
  <c r="F52"/>
  <c r="G52"/>
  <c r="H52"/>
  <c r="I52"/>
  <c r="J52"/>
  <c r="K52"/>
  <c r="L52"/>
  <c r="B43"/>
  <c r="C43"/>
  <c r="D43"/>
  <c r="E43"/>
  <c r="F43"/>
  <c r="G43"/>
  <c r="H43"/>
  <c r="I43"/>
  <c r="J43"/>
  <c r="K43"/>
  <c r="L43"/>
  <c r="B44"/>
  <c r="C44"/>
  <c r="D44"/>
  <c r="E44"/>
  <c r="F44"/>
  <c r="G44"/>
  <c r="H44"/>
  <c r="I44"/>
  <c r="J44"/>
  <c r="K44"/>
  <c r="L44"/>
  <c r="B35"/>
  <c r="C35"/>
  <c r="D35"/>
  <c r="E35"/>
  <c r="F35"/>
  <c r="G35"/>
  <c r="H35"/>
  <c r="I35"/>
  <c r="J35"/>
  <c r="K35"/>
  <c r="L35"/>
  <c r="B36"/>
  <c r="C36"/>
  <c r="D36"/>
  <c r="E36"/>
  <c r="F36"/>
  <c r="G36"/>
  <c r="H36"/>
  <c r="I36"/>
  <c r="J36"/>
  <c r="K36"/>
  <c r="L36"/>
  <c r="B27"/>
  <c r="C27"/>
  <c r="D27"/>
  <c r="E27"/>
  <c r="F27"/>
  <c r="G27"/>
  <c r="H27"/>
  <c r="I27"/>
  <c r="J27"/>
  <c r="K27"/>
  <c r="L27"/>
  <c r="B28"/>
  <c r="C28"/>
  <c r="D28"/>
  <c r="E28"/>
  <c r="F28"/>
  <c r="G28"/>
  <c r="H28"/>
  <c r="I28"/>
  <c r="J28"/>
  <c r="K28"/>
  <c r="L28"/>
  <c r="B19"/>
  <c r="C19"/>
  <c r="D19"/>
  <c r="E19"/>
  <c r="F19"/>
  <c r="G19"/>
  <c r="H19"/>
  <c r="I19"/>
  <c r="J19"/>
  <c r="K19"/>
  <c r="L19"/>
  <c r="B20"/>
  <c r="C20"/>
  <c r="D20"/>
  <c r="E20"/>
  <c r="F20"/>
  <c r="G20"/>
  <c r="H20"/>
  <c r="I20"/>
  <c r="J20"/>
  <c r="K20"/>
  <c r="L20"/>
  <c r="B11"/>
  <c r="C11"/>
  <c r="D11"/>
  <c r="E11"/>
  <c r="F11"/>
  <c r="G11"/>
  <c r="H11"/>
  <c r="I11"/>
  <c r="J11"/>
  <c r="K11"/>
  <c r="L11"/>
  <c r="B12"/>
  <c r="C12"/>
  <c r="D12"/>
  <c r="E12"/>
  <c r="F12"/>
  <c r="G12"/>
  <c r="H12"/>
  <c r="I12"/>
  <c r="J12"/>
  <c r="K12"/>
  <c r="L12"/>
  <c r="C50" i="60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B50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42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B34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B10"/>
  <c r="C51" i="58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C12"/>
  <c r="C11"/>
  <c r="B12"/>
  <c r="B11"/>
  <c r="C50" i="57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1"/>
  <c r="B50"/>
  <c r="B52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42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B34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19"/>
  <c r="B18"/>
  <c r="B20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1"/>
  <c r="B10"/>
  <c r="B12"/>
  <c r="C50" i="53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1"/>
  <c r="B50"/>
  <c r="B52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42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5"/>
  <c r="B34"/>
  <c r="B36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1"/>
  <c r="B10"/>
  <c r="B12"/>
  <c r="C50" i="55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B50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3"/>
  <c r="B42"/>
  <c r="B44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5"/>
  <c r="B34"/>
  <c r="B36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B10"/>
  <c r="C43" i="105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C42" i="104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42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B34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B10"/>
  <c r="C19" i="102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B36"/>
  <c r="B35"/>
  <c r="B28"/>
  <c r="B27"/>
  <c r="B20"/>
  <c r="B19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C42" i="101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3"/>
  <c r="B42"/>
  <c r="B44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5"/>
  <c r="B34"/>
  <c r="B36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7"/>
  <c r="B26"/>
  <c r="B28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19"/>
  <c r="B18"/>
  <c r="B20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B10"/>
  <c r="F23" i="51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B44"/>
  <c r="B43"/>
  <c r="B36"/>
  <c r="B35"/>
  <c r="B28"/>
  <c r="B27"/>
  <c r="B20"/>
  <c r="B19"/>
  <c r="L12"/>
  <c r="L11"/>
  <c r="K12"/>
  <c r="K11"/>
  <c r="J12"/>
  <c r="J11"/>
  <c r="I12"/>
  <c r="I11"/>
  <c r="H12"/>
  <c r="H11"/>
  <c r="G12"/>
  <c r="G11"/>
  <c r="F12"/>
  <c r="F11"/>
  <c r="E12"/>
  <c r="E11"/>
  <c r="D12"/>
  <c r="D11"/>
  <c r="C12"/>
  <c r="C11"/>
  <c r="B12"/>
  <c r="B11"/>
  <c r="F23" i="50"/>
  <c r="C50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1"/>
  <c r="B50"/>
  <c r="B52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3"/>
  <c r="B42"/>
  <c r="B44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5"/>
  <c r="B34"/>
  <c r="B36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7"/>
  <c r="B26"/>
  <c r="B28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19"/>
  <c r="B18"/>
  <c r="B20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B10"/>
  <c r="C51" i="48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C52" i="47"/>
  <c r="D52"/>
  <c r="E52"/>
  <c r="F52"/>
  <c r="G52"/>
  <c r="H52"/>
  <c r="I52"/>
  <c r="J52"/>
  <c r="K52"/>
  <c r="L52"/>
  <c r="B52"/>
  <c r="C44"/>
  <c r="D44"/>
  <c r="E44"/>
  <c r="F44"/>
  <c r="G44"/>
  <c r="H44"/>
  <c r="I44"/>
  <c r="J44"/>
  <c r="K44"/>
  <c r="L44"/>
  <c r="B44"/>
  <c r="C36"/>
  <c r="D36"/>
  <c r="E36"/>
  <c r="F36"/>
  <c r="G36"/>
  <c r="H36"/>
  <c r="I36"/>
  <c r="J36"/>
  <c r="K36"/>
  <c r="L36"/>
  <c r="B36"/>
  <c r="C28"/>
  <c r="D28"/>
  <c r="E28"/>
  <c r="F28"/>
  <c r="G28"/>
  <c r="H28"/>
  <c r="I28"/>
  <c r="J28"/>
  <c r="K28"/>
  <c r="L28"/>
  <c r="B28"/>
  <c r="C20"/>
  <c r="D20"/>
  <c r="E20"/>
  <c r="F20"/>
  <c r="G20"/>
  <c r="H20"/>
  <c r="I20"/>
  <c r="J20"/>
  <c r="K20"/>
  <c r="L20"/>
  <c r="B20"/>
  <c r="C12"/>
  <c r="D12"/>
  <c r="E12"/>
  <c r="F12"/>
  <c r="G12"/>
  <c r="H12"/>
  <c r="I12"/>
  <c r="J12"/>
  <c r="K12"/>
  <c r="L12"/>
  <c r="B12"/>
  <c r="C50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B51"/>
  <c r="B50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B43"/>
  <c r="B42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B35"/>
  <c r="B34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B27"/>
  <c r="B26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B11"/>
  <c r="B10"/>
  <c r="C51" i="30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B44"/>
  <c r="B43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B36"/>
  <c r="B35"/>
  <c r="C27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B28"/>
  <c r="B27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C11"/>
  <c r="D11"/>
  <c r="E11"/>
  <c r="F11"/>
  <c r="G11"/>
  <c r="H11"/>
  <c r="I11"/>
  <c r="J11"/>
  <c r="K11"/>
  <c r="L11"/>
  <c r="C12"/>
  <c r="D12"/>
  <c r="E12"/>
  <c r="F12"/>
  <c r="G12"/>
  <c r="H12"/>
  <c r="I12"/>
  <c r="J12"/>
  <c r="K12"/>
  <c r="L12"/>
  <c r="B12"/>
  <c r="B11"/>
  <c r="C50" i="29"/>
  <c r="D50"/>
  <c r="E50"/>
  <c r="F50"/>
  <c r="G50"/>
  <c r="H50"/>
  <c r="I50"/>
  <c r="J50"/>
  <c r="K50"/>
  <c r="L50"/>
  <c r="C51"/>
  <c r="D51"/>
  <c r="E51"/>
  <c r="F51"/>
  <c r="G51"/>
  <c r="H51"/>
  <c r="I51"/>
  <c r="J51"/>
  <c r="K51"/>
  <c r="L51"/>
  <c r="C42"/>
  <c r="D42"/>
  <c r="E42"/>
  <c r="F42"/>
  <c r="G42"/>
  <c r="H42"/>
  <c r="I42"/>
  <c r="J42"/>
  <c r="K42"/>
  <c r="L42"/>
  <c r="C43"/>
  <c r="D43"/>
  <c r="E43"/>
  <c r="F43"/>
  <c r="G43"/>
  <c r="H43"/>
  <c r="I43"/>
  <c r="J43"/>
  <c r="K43"/>
  <c r="L43"/>
  <c r="C34"/>
  <c r="D34"/>
  <c r="E34"/>
  <c r="F34"/>
  <c r="G34"/>
  <c r="H34"/>
  <c r="I34"/>
  <c r="J34"/>
  <c r="K34"/>
  <c r="L34"/>
  <c r="C35"/>
  <c r="D35"/>
  <c r="E35"/>
  <c r="F35"/>
  <c r="G35"/>
  <c r="H35"/>
  <c r="I35"/>
  <c r="J35"/>
  <c r="K35"/>
  <c r="L35"/>
  <c r="B43"/>
  <c r="B42"/>
  <c r="B51"/>
  <c r="B50"/>
  <c r="C52"/>
  <c r="D52"/>
  <c r="E52"/>
  <c r="F52"/>
  <c r="G52"/>
  <c r="H52"/>
  <c r="I52"/>
  <c r="J52"/>
  <c r="K52"/>
  <c r="L52"/>
  <c r="B52"/>
  <c r="C44"/>
  <c r="D44"/>
  <c r="E44"/>
  <c r="F44"/>
  <c r="G44"/>
  <c r="H44"/>
  <c r="I44"/>
  <c r="J44"/>
  <c r="K44"/>
  <c r="L44"/>
  <c r="B44"/>
  <c r="C36"/>
  <c r="D36"/>
  <c r="E36"/>
  <c r="F36"/>
  <c r="G36"/>
  <c r="H36"/>
  <c r="I36"/>
  <c r="J36"/>
  <c r="K36"/>
  <c r="L36"/>
  <c r="B36"/>
  <c r="B35"/>
  <c r="B34"/>
  <c r="C28"/>
  <c r="D28"/>
  <c r="E28"/>
  <c r="F28"/>
  <c r="G28"/>
  <c r="H28"/>
  <c r="I28"/>
  <c r="J28"/>
  <c r="K28"/>
  <c r="L28"/>
  <c r="B28"/>
  <c r="C20"/>
  <c r="D20"/>
  <c r="E20"/>
  <c r="F20"/>
  <c r="G20"/>
  <c r="H20"/>
  <c r="I20"/>
  <c r="J20"/>
  <c r="K20"/>
  <c r="L20"/>
  <c r="B20"/>
  <c r="C12"/>
  <c r="D12"/>
  <c r="E12"/>
  <c r="F12"/>
  <c r="G12"/>
  <c r="H12"/>
  <c r="I12"/>
  <c r="J12"/>
  <c r="K12"/>
  <c r="L12"/>
  <c r="B12"/>
  <c r="C26"/>
  <c r="D26"/>
  <c r="E26"/>
  <c r="F26"/>
  <c r="G26"/>
  <c r="H26"/>
  <c r="I26"/>
  <c r="J26"/>
  <c r="K26"/>
  <c r="L26"/>
  <c r="C27"/>
  <c r="D27"/>
  <c r="E27"/>
  <c r="F27"/>
  <c r="G27"/>
  <c r="H27"/>
  <c r="I27"/>
  <c r="J27"/>
  <c r="K27"/>
  <c r="L27"/>
  <c r="C18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B27"/>
  <c r="B26"/>
  <c r="B19"/>
  <c r="B18"/>
  <c r="C10"/>
  <c r="D10"/>
  <c r="E10"/>
  <c r="F10"/>
  <c r="G10"/>
  <c r="H10"/>
  <c r="I10"/>
  <c r="J10"/>
  <c r="K10"/>
  <c r="L10"/>
  <c r="C11"/>
  <c r="D11"/>
  <c r="E11"/>
  <c r="F11"/>
  <c r="G11"/>
  <c r="H11"/>
  <c r="I11"/>
  <c r="J11"/>
  <c r="K11"/>
  <c r="L11"/>
  <c r="B11"/>
  <c r="B10"/>
  <c r="C51" i="13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D43"/>
  <c r="E43"/>
  <c r="F43"/>
  <c r="G43"/>
  <c r="H43"/>
  <c r="I43"/>
  <c r="J43"/>
  <c r="K43"/>
  <c r="L43"/>
  <c r="D44"/>
  <c r="E44"/>
  <c r="F44"/>
  <c r="G44"/>
  <c r="H44"/>
  <c r="I44"/>
  <c r="J44"/>
  <c r="K44"/>
  <c r="L44"/>
  <c r="C44"/>
  <c r="C43"/>
  <c r="B44"/>
  <c r="B43"/>
  <c r="L36"/>
  <c r="L35"/>
  <c r="K36"/>
  <c r="K35"/>
  <c r="J36"/>
  <c r="J35"/>
  <c r="I36"/>
  <c r="I35"/>
  <c r="H36"/>
  <c r="H35"/>
  <c r="G36"/>
  <c r="G35"/>
  <c r="F36"/>
  <c r="F35"/>
  <c r="E36"/>
  <c r="E35"/>
  <c r="D36"/>
  <c r="D35"/>
  <c r="C36"/>
  <c r="C35"/>
  <c r="B36"/>
  <c r="B35"/>
  <c r="L28"/>
  <c r="L27"/>
  <c r="K28"/>
  <c r="K27"/>
  <c r="J28"/>
  <c r="J27"/>
  <c r="I28"/>
  <c r="I27"/>
  <c r="H28"/>
  <c r="H27"/>
  <c r="G28"/>
  <c r="G27"/>
  <c r="F28"/>
  <c r="F27"/>
  <c r="E28"/>
  <c r="E27"/>
  <c r="D28"/>
  <c r="D27"/>
  <c r="C28"/>
  <c r="C27"/>
  <c r="B28"/>
  <c r="B27"/>
  <c r="B26"/>
  <c r="L20"/>
  <c r="L19"/>
  <c r="K20"/>
  <c r="K19"/>
  <c r="J20"/>
  <c r="J19"/>
  <c r="I20"/>
  <c r="I19"/>
  <c r="H20"/>
  <c r="H19"/>
  <c r="G20"/>
  <c r="G19"/>
  <c r="F20"/>
  <c r="F19"/>
  <c r="E20"/>
  <c r="E19"/>
  <c r="D20"/>
  <c r="D19"/>
  <c r="C20"/>
  <c r="C19"/>
  <c r="B20"/>
  <c r="B19"/>
  <c r="L12"/>
  <c r="L11"/>
  <c r="K12"/>
  <c r="K11"/>
  <c r="J12"/>
  <c r="J11"/>
  <c r="I12"/>
  <c r="I11"/>
  <c r="H12"/>
  <c r="H11"/>
  <c r="G12"/>
  <c r="G11"/>
  <c r="F12"/>
  <c r="F11"/>
  <c r="E12"/>
  <c r="E11"/>
  <c r="D12"/>
  <c r="D11"/>
  <c r="C12"/>
  <c r="C11"/>
  <c r="B12"/>
  <c r="B11"/>
  <c r="C27" i="12"/>
  <c r="D27"/>
  <c r="E27"/>
  <c r="F27"/>
  <c r="G27"/>
  <c r="H27"/>
  <c r="I27"/>
  <c r="J27"/>
  <c r="K27"/>
  <c r="L27"/>
  <c r="C28"/>
  <c r="D28"/>
  <c r="E28"/>
  <c r="F28"/>
  <c r="G28"/>
  <c r="H28"/>
  <c r="I28"/>
  <c r="J28"/>
  <c r="K28"/>
  <c r="L28"/>
  <c r="C35"/>
  <c r="D35"/>
  <c r="E35"/>
  <c r="F35"/>
  <c r="G35"/>
  <c r="H35"/>
  <c r="I35"/>
  <c r="J35"/>
  <c r="K35"/>
  <c r="L35"/>
  <c r="C36"/>
  <c r="D36"/>
  <c r="E36"/>
  <c r="F36"/>
  <c r="G36"/>
  <c r="H36"/>
  <c r="I36"/>
  <c r="J36"/>
  <c r="K36"/>
  <c r="L36"/>
  <c r="C43"/>
  <c r="D43"/>
  <c r="E43"/>
  <c r="F43"/>
  <c r="G43"/>
  <c r="H43"/>
  <c r="I43"/>
  <c r="J43"/>
  <c r="K43"/>
  <c r="L43"/>
  <c r="C44"/>
  <c r="D44"/>
  <c r="E44"/>
  <c r="F44"/>
  <c r="G44"/>
  <c r="H44"/>
  <c r="I44"/>
  <c r="J44"/>
  <c r="K44"/>
  <c r="L44"/>
  <c r="C51"/>
  <c r="D51"/>
  <c r="E51"/>
  <c r="F51"/>
  <c r="G51"/>
  <c r="H51"/>
  <c r="I51"/>
  <c r="J51"/>
  <c r="K51"/>
  <c r="L51"/>
  <c r="C52"/>
  <c r="D52"/>
  <c r="E52"/>
  <c r="F52"/>
  <c r="G52"/>
  <c r="H52"/>
  <c r="I52"/>
  <c r="J52"/>
  <c r="K52"/>
  <c r="L52"/>
  <c r="B52"/>
  <c r="B51"/>
  <c r="B44"/>
  <c r="B43"/>
  <c r="B36"/>
  <c r="B35"/>
  <c r="B28"/>
  <c r="B27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B20"/>
  <c r="B19"/>
  <c r="D11"/>
  <c r="E11"/>
  <c r="F11"/>
  <c r="G11"/>
  <c r="H11"/>
  <c r="I11"/>
  <c r="J11"/>
  <c r="K11"/>
  <c r="L11"/>
  <c r="D12"/>
  <c r="E12"/>
  <c r="F12"/>
  <c r="G12"/>
  <c r="H12"/>
  <c r="I12"/>
  <c r="J12"/>
  <c r="K12"/>
  <c r="L12"/>
  <c r="C12"/>
  <c r="C11"/>
  <c r="B12"/>
  <c r="B11"/>
  <c r="C52" i="11"/>
  <c r="D52"/>
  <c r="E52"/>
  <c r="F52"/>
  <c r="G52"/>
  <c r="H52"/>
  <c r="I52"/>
  <c r="J52"/>
  <c r="K52"/>
  <c r="L52"/>
  <c r="B52"/>
  <c r="C44"/>
  <c r="D44"/>
  <c r="E44"/>
  <c r="F44"/>
  <c r="G44"/>
  <c r="H44"/>
  <c r="I44"/>
  <c r="J44"/>
  <c r="K44"/>
  <c r="L44"/>
  <c r="B44"/>
  <c r="C36"/>
  <c r="D36"/>
  <c r="E36"/>
  <c r="F36"/>
  <c r="G36"/>
  <c r="H36"/>
  <c r="I36"/>
  <c r="J36"/>
  <c r="K36"/>
  <c r="L36"/>
  <c r="B36"/>
  <c r="C28"/>
  <c r="D28"/>
  <c r="E28"/>
  <c r="F28"/>
  <c r="G28"/>
  <c r="H28"/>
  <c r="I28"/>
  <c r="J28"/>
  <c r="K28"/>
  <c r="L28"/>
  <c r="B28"/>
  <c r="C20"/>
  <c r="D20"/>
  <c r="E20"/>
  <c r="F20"/>
  <c r="G20"/>
  <c r="H20"/>
  <c r="I20"/>
  <c r="J20"/>
  <c r="K20"/>
  <c r="L20"/>
  <c r="B20"/>
  <c r="B50"/>
  <c r="C50"/>
  <c r="D50"/>
  <c r="E50"/>
  <c r="F50"/>
  <c r="G50"/>
  <c r="H50"/>
  <c r="I50"/>
  <c r="J50"/>
  <c r="K50"/>
  <c r="L50"/>
  <c r="B51"/>
  <c r="C51"/>
  <c r="D51"/>
  <c r="E51"/>
  <c r="F51"/>
  <c r="G51"/>
  <c r="H51"/>
  <c r="I51"/>
  <c r="J51"/>
  <c r="K51"/>
  <c r="L51"/>
  <c r="B42"/>
  <c r="C42"/>
  <c r="D42"/>
  <c r="E42"/>
  <c r="F42"/>
  <c r="G42"/>
  <c r="H42"/>
  <c r="I42"/>
  <c r="J42"/>
  <c r="K42"/>
  <c r="L42"/>
  <c r="B43"/>
  <c r="C43"/>
  <c r="D43"/>
  <c r="E43"/>
  <c r="F43"/>
  <c r="G43"/>
  <c r="H43"/>
  <c r="I43"/>
  <c r="J43"/>
  <c r="K43"/>
  <c r="L43"/>
  <c r="B34"/>
  <c r="C34"/>
  <c r="D34"/>
  <c r="E34"/>
  <c r="F34"/>
  <c r="G34"/>
  <c r="H34"/>
  <c r="I34"/>
  <c r="J34"/>
  <c r="K34"/>
  <c r="L34"/>
  <c r="B35"/>
  <c r="C35"/>
  <c r="D35"/>
  <c r="E35"/>
  <c r="F35"/>
  <c r="G35"/>
  <c r="H35"/>
  <c r="I35"/>
  <c r="J35"/>
  <c r="K35"/>
  <c r="L35"/>
  <c r="B26"/>
  <c r="C26"/>
  <c r="D26"/>
  <c r="E26"/>
  <c r="F26"/>
  <c r="G26"/>
  <c r="H26"/>
  <c r="I26"/>
  <c r="J26"/>
  <c r="K26"/>
  <c r="L26"/>
  <c r="B27"/>
  <c r="C27"/>
  <c r="D27"/>
  <c r="E27"/>
  <c r="F27"/>
  <c r="G27"/>
  <c r="H27"/>
  <c r="I27"/>
  <c r="J27"/>
  <c r="K27"/>
  <c r="L27"/>
  <c r="B18"/>
  <c r="C18"/>
  <c r="D18"/>
  <c r="E18"/>
  <c r="F18"/>
  <c r="G18"/>
  <c r="H18"/>
  <c r="I18"/>
  <c r="J18"/>
  <c r="K18"/>
  <c r="L18"/>
  <c r="B19"/>
  <c r="C19"/>
  <c r="D19"/>
  <c r="E19"/>
  <c r="F19"/>
  <c r="G19"/>
  <c r="H19"/>
  <c r="I19"/>
  <c r="J19"/>
  <c r="K19"/>
  <c r="L19"/>
  <c r="D12"/>
  <c r="E12"/>
  <c r="F12"/>
  <c r="G12"/>
  <c r="H12"/>
  <c r="I12"/>
  <c r="J12"/>
  <c r="K12"/>
  <c r="L12"/>
  <c r="C12"/>
  <c r="B12"/>
  <c r="E10"/>
  <c r="F10"/>
  <c r="G10"/>
  <c r="H10"/>
  <c r="I10"/>
  <c r="J10"/>
  <c r="K10"/>
  <c r="L10"/>
  <c r="E11"/>
  <c r="F11"/>
  <c r="G11"/>
  <c r="H11"/>
  <c r="I11"/>
  <c r="J11"/>
  <c r="K11"/>
  <c r="L11"/>
  <c r="D11"/>
  <c r="D10"/>
  <c r="C11"/>
  <c r="C10"/>
  <c r="B11"/>
  <c r="B10"/>
  <c r="C56" i="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B56"/>
  <c r="B57"/>
  <c r="B58"/>
  <c r="B59"/>
  <c r="B60"/>
  <c r="B61"/>
  <c r="B62"/>
  <c r="B63"/>
  <c r="B64"/>
  <c r="B6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E56"/>
  <c r="E57"/>
  <c r="E58"/>
  <c r="E59"/>
  <c r="E60"/>
  <c r="E61"/>
  <c r="E62"/>
  <c r="E63"/>
  <c r="E64"/>
  <c r="E65"/>
  <c r="F5" i="4"/>
  <c r="F33"/>
  <c r="F32"/>
  <c r="F31"/>
  <c r="M18"/>
  <c r="M17"/>
  <c r="M16"/>
  <c r="C23" i="5"/>
  <c r="C24"/>
  <c r="C25"/>
  <c r="F24" i="51"/>
  <c r="L53" i="83" l="1"/>
  <c r="J53"/>
  <c r="M52"/>
  <c r="K52"/>
  <c r="I53"/>
  <c r="B6" i="112"/>
  <c r="C6"/>
  <c r="D6"/>
  <c r="E6"/>
  <c r="F6"/>
  <c r="G6"/>
  <c r="H6"/>
  <c r="B7"/>
  <c r="C7"/>
  <c r="D7"/>
  <c r="E7"/>
  <c r="F7"/>
  <c r="G7"/>
  <c r="H7"/>
  <c r="B8"/>
  <c r="C8"/>
  <c r="D8"/>
  <c r="E8"/>
  <c r="F8"/>
  <c r="G8"/>
  <c r="H8"/>
  <c r="B9"/>
  <c r="C9"/>
  <c r="D9"/>
  <c r="E9"/>
  <c r="F9"/>
  <c r="G9"/>
  <c r="H9"/>
  <c r="B10"/>
  <c r="C10"/>
  <c r="D10"/>
  <c r="E10"/>
  <c r="F10"/>
  <c r="G10"/>
  <c r="H10"/>
  <c r="B14"/>
  <c r="C14"/>
  <c r="D14"/>
  <c r="E14"/>
  <c r="F14"/>
  <c r="G14"/>
  <c r="H14"/>
  <c r="B15"/>
  <c r="C15"/>
  <c r="D15"/>
  <c r="E15"/>
  <c r="F15"/>
  <c r="G15"/>
  <c r="H15"/>
  <c r="B16"/>
  <c r="C16"/>
  <c r="D16"/>
  <c r="E16"/>
  <c r="F16"/>
  <c r="G16"/>
  <c r="H16"/>
  <c r="B17"/>
  <c r="C17"/>
  <c r="D17"/>
  <c r="E17"/>
  <c r="F17"/>
  <c r="G17"/>
  <c r="H17"/>
  <c r="B18"/>
  <c r="C18"/>
  <c r="D18"/>
  <c r="E18"/>
  <c r="F18"/>
  <c r="G18"/>
  <c r="H18"/>
  <c r="B22"/>
  <c r="C22"/>
  <c r="D22"/>
  <c r="E22"/>
  <c r="F22"/>
  <c r="G22"/>
  <c r="H22"/>
  <c r="B23"/>
  <c r="C23"/>
  <c r="D23"/>
  <c r="E23"/>
  <c r="F23"/>
  <c r="G23"/>
  <c r="H23"/>
  <c r="B24"/>
  <c r="C24"/>
  <c r="D24"/>
  <c r="E24"/>
  <c r="F24"/>
  <c r="G24"/>
  <c r="H24"/>
  <c r="B25"/>
  <c r="C25"/>
  <c r="D25"/>
  <c r="E25"/>
  <c r="F25"/>
  <c r="G25"/>
  <c r="H25"/>
  <c r="B26"/>
  <c r="C26"/>
  <c r="D26"/>
  <c r="E26"/>
  <c r="F26"/>
  <c r="G26"/>
  <c r="H26"/>
  <c r="B30"/>
  <c r="C30"/>
  <c r="D30"/>
  <c r="E30"/>
  <c r="F30"/>
  <c r="G30"/>
  <c r="H30"/>
  <c r="B31"/>
  <c r="C31"/>
  <c r="D31"/>
  <c r="E31"/>
  <c r="F31"/>
  <c r="G31"/>
  <c r="H31"/>
  <c r="B32"/>
  <c r="C32"/>
  <c r="D32"/>
  <c r="E32"/>
  <c r="F32"/>
  <c r="G32"/>
  <c r="H32"/>
  <c r="B33"/>
  <c r="C33"/>
  <c r="D33"/>
  <c r="E33"/>
  <c r="F33"/>
  <c r="G33"/>
  <c r="H33"/>
  <c r="B34"/>
  <c r="C34"/>
  <c r="D34"/>
  <c r="E34"/>
  <c r="F34"/>
  <c r="G34"/>
  <c r="H34"/>
  <c r="B38"/>
  <c r="C38"/>
  <c r="D38"/>
  <c r="E38"/>
  <c r="F38"/>
  <c r="G38"/>
  <c r="H38"/>
  <c r="B39"/>
  <c r="C39"/>
  <c r="D39"/>
  <c r="E39"/>
  <c r="F39"/>
  <c r="G39"/>
  <c r="H39"/>
  <c r="B40"/>
  <c r="C40"/>
  <c r="D40"/>
  <c r="E40"/>
  <c r="F40"/>
  <c r="G40"/>
  <c r="H40"/>
  <c r="B41"/>
  <c r="C41"/>
  <c r="D41"/>
  <c r="E41"/>
  <c r="F41"/>
  <c r="G41"/>
  <c r="H41"/>
  <c r="B42"/>
  <c r="C42"/>
  <c r="D42"/>
  <c r="E42"/>
  <c r="F42"/>
  <c r="G42"/>
  <c r="H42"/>
  <c r="I6" i="99"/>
  <c r="J6"/>
  <c r="K6"/>
  <c r="L6"/>
  <c r="I7"/>
  <c r="J7"/>
  <c r="K7"/>
  <c r="L7"/>
  <c r="I8"/>
  <c r="J8"/>
  <c r="K8"/>
  <c r="L8"/>
  <c r="I9"/>
  <c r="J9"/>
  <c r="K9"/>
  <c r="L9"/>
  <c r="I10"/>
  <c r="J10"/>
  <c r="K10"/>
  <c r="L10"/>
  <c r="I14"/>
  <c r="J14"/>
  <c r="K14"/>
  <c r="L14"/>
  <c r="I15"/>
  <c r="J15"/>
  <c r="K15"/>
  <c r="L15"/>
  <c r="I16"/>
  <c r="J16"/>
  <c r="K16"/>
  <c r="L16"/>
  <c r="I17"/>
  <c r="J17"/>
  <c r="K17"/>
  <c r="L17"/>
  <c r="I18"/>
  <c r="J18"/>
  <c r="K18"/>
  <c r="L18"/>
  <c r="I22"/>
  <c r="J22"/>
  <c r="K22"/>
  <c r="L22"/>
  <c r="I23"/>
  <c r="J23"/>
  <c r="K23"/>
  <c r="L23"/>
  <c r="I24"/>
  <c r="J24"/>
  <c r="K24"/>
  <c r="L24"/>
  <c r="I25"/>
  <c r="J25"/>
  <c r="K25"/>
  <c r="L25"/>
  <c r="I26"/>
  <c r="J26"/>
  <c r="K26"/>
  <c r="L26"/>
  <c r="I30"/>
  <c r="J30"/>
  <c r="K30"/>
  <c r="L30"/>
  <c r="I31"/>
  <c r="J31"/>
  <c r="K31"/>
  <c r="L31"/>
  <c r="I32"/>
  <c r="J32"/>
  <c r="K32"/>
  <c r="L32"/>
  <c r="I33"/>
  <c r="J33"/>
  <c r="K33"/>
  <c r="L33"/>
  <c r="I34"/>
  <c r="J34"/>
  <c r="K34"/>
  <c r="L34"/>
  <c r="I38"/>
  <c r="J38"/>
  <c r="K38"/>
  <c r="L38"/>
  <c r="I39"/>
  <c r="J39"/>
  <c r="K39"/>
  <c r="L39"/>
  <c r="I40"/>
  <c r="J40"/>
  <c r="K40"/>
  <c r="L40"/>
  <c r="I41"/>
  <c r="J41"/>
  <c r="K41"/>
  <c r="L41"/>
  <c r="I42"/>
  <c r="J42"/>
  <c r="K42"/>
  <c r="L42"/>
  <c r="H41" i="11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L42" i="105"/>
  <c r="K42"/>
  <c r="J42"/>
  <c r="I42"/>
  <c r="H42"/>
  <c r="G42"/>
  <c r="F42"/>
  <c r="E42"/>
  <c r="D42"/>
  <c r="C42"/>
  <c r="B42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6"/>
  <c r="K26"/>
  <c r="J26"/>
  <c r="I26"/>
  <c r="H26"/>
  <c r="G26"/>
  <c r="F26"/>
  <c r="E26"/>
  <c r="D26"/>
  <c r="C26"/>
  <c r="B26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8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41" i="104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B7" i="102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B22"/>
  <c r="C22"/>
  <c r="D22"/>
  <c r="E22"/>
  <c r="F22"/>
  <c r="G22"/>
  <c r="H22"/>
  <c r="I22"/>
  <c r="J22"/>
  <c r="K22"/>
  <c r="L22"/>
  <c r="B23"/>
  <c r="C23"/>
  <c r="D23"/>
  <c r="E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26"/>
  <c r="C26"/>
  <c r="D26"/>
  <c r="E26"/>
  <c r="F26"/>
  <c r="G26"/>
  <c r="H26"/>
  <c r="I26"/>
  <c r="J26"/>
  <c r="K26"/>
  <c r="L26"/>
  <c r="B30"/>
  <c r="C30"/>
  <c r="D30"/>
  <c r="E30"/>
  <c r="F30"/>
  <c r="G30"/>
  <c r="H30"/>
  <c r="I30"/>
  <c r="J30"/>
  <c r="K30"/>
  <c r="L30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B38"/>
  <c r="C38"/>
  <c r="D38"/>
  <c r="E38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C6"/>
  <c r="D6"/>
  <c r="E6"/>
  <c r="F6"/>
  <c r="G6"/>
  <c r="H6"/>
  <c r="I6"/>
  <c r="J6"/>
  <c r="K6"/>
  <c r="L6"/>
  <c r="B6"/>
  <c r="L41" i="10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H42" i="99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L41" i="98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I6" i="96"/>
  <c r="J6"/>
  <c r="K6"/>
  <c r="L6"/>
  <c r="M6"/>
  <c r="I7"/>
  <c r="J7"/>
  <c r="K7"/>
  <c r="L7"/>
  <c r="M7"/>
  <c r="I8"/>
  <c r="J8"/>
  <c r="K8"/>
  <c r="L8"/>
  <c r="M8"/>
  <c r="I9"/>
  <c r="J9"/>
  <c r="K9"/>
  <c r="L9"/>
  <c r="M9"/>
  <c r="I10"/>
  <c r="J10"/>
  <c r="K10"/>
  <c r="L10"/>
  <c r="M10"/>
  <c r="I14"/>
  <c r="J14"/>
  <c r="K14"/>
  <c r="L14"/>
  <c r="M14"/>
  <c r="I15"/>
  <c r="J15"/>
  <c r="K15"/>
  <c r="L15"/>
  <c r="M15"/>
  <c r="I16"/>
  <c r="J16"/>
  <c r="K16"/>
  <c r="L16"/>
  <c r="M16"/>
  <c r="I17"/>
  <c r="J17"/>
  <c r="K17"/>
  <c r="L17"/>
  <c r="M17"/>
  <c r="I18"/>
  <c r="J18"/>
  <c r="K18"/>
  <c r="L18"/>
  <c r="M18"/>
  <c r="I22"/>
  <c r="J22"/>
  <c r="K22"/>
  <c r="L22"/>
  <c r="M22"/>
  <c r="I23"/>
  <c r="J23"/>
  <c r="K23"/>
  <c r="L23"/>
  <c r="M23"/>
  <c r="I24"/>
  <c r="J24"/>
  <c r="K24"/>
  <c r="L24"/>
  <c r="M24"/>
  <c r="I25"/>
  <c r="J25"/>
  <c r="K25"/>
  <c r="L25"/>
  <c r="M25"/>
  <c r="I26"/>
  <c r="J26"/>
  <c r="K26"/>
  <c r="L26"/>
  <c r="M26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I38"/>
  <c r="J38"/>
  <c r="K38"/>
  <c r="L38"/>
  <c r="M38"/>
  <c r="I39"/>
  <c r="J39"/>
  <c r="K39"/>
  <c r="L39"/>
  <c r="M39"/>
  <c r="I40"/>
  <c r="J40"/>
  <c r="K40"/>
  <c r="L40"/>
  <c r="M40"/>
  <c r="I41"/>
  <c r="J41"/>
  <c r="K41"/>
  <c r="L41"/>
  <c r="M41"/>
  <c r="I42"/>
  <c r="J42"/>
  <c r="K42"/>
  <c r="L42"/>
  <c r="M42"/>
  <c r="B14"/>
  <c r="C14"/>
  <c r="D14"/>
  <c r="E14"/>
  <c r="F14"/>
  <c r="G14"/>
  <c r="H14"/>
  <c r="B15"/>
  <c r="C15"/>
  <c r="D15"/>
  <c r="E15"/>
  <c r="F15"/>
  <c r="G15"/>
  <c r="H15"/>
  <c r="B16"/>
  <c r="C16"/>
  <c r="D16"/>
  <c r="E16"/>
  <c r="F16"/>
  <c r="G16"/>
  <c r="H16"/>
  <c r="B17"/>
  <c r="C17"/>
  <c r="D17"/>
  <c r="E17"/>
  <c r="F17"/>
  <c r="G17"/>
  <c r="H17"/>
  <c r="B18"/>
  <c r="C18"/>
  <c r="D18"/>
  <c r="E18"/>
  <c r="F18"/>
  <c r="G18"/>
  <c r="H18"/>
  <c r="B22"/>
  <c r="C22"/>
  <c r="D22"/>
  <c r="E22"/>
  <c r="F22"/>
  <c r="G22"/>
  <c r="H22"/>
  <c r="B23"/>
  <c r="C23"/>
  <c r="D23"/>
  <c r="E23"/>
  <c r="F23"/>
  <c r="G23"/>
  <c r="H23"/>
  <c r="B24"/>
  <c r="C24"/>
  <c r="D24"/>
  <c r="E24"/>
  <c r="F24"/>
  <c r="G24"/>
  <c r="H24"/>
  <c r="B25"/>
  <c r="C25"/>
  <c r="D25"/>
  <c r="E25"/>
  <c r="F25"/>
  <c r="G25"/>
  <c r="H25"/>
  <c r="B26"/>
  <c r="C26"/>
  <c r="D26"/>
  <c r="E26"/>
  <c r="F26"/>
  <c r="G26"/>
  <c r="H26"/>
  <c r="B30"/>
  <c r="C30"/>
  <c r="D30"/>
  <c r="E30"/>
  <c r="F30"/>
  <c r="G30"/>
  <c r="H30"/>
  <c r="B31"/>
  <c r="C31"/>
  <c r="D31"/>
  <c r="E31"/>
  <c r="F31"/>
  <c r="G31"/>
  <c r="H31"/>
  <c r="B32"/>
  <c r="C32"/>
  <c r="D32"/>
  <c r="E32"/>
  <c r="F32"/>
  <c r="G32"/>
  <c r="H32"/>
  <c r="B33"/>
  <c r="C33"/>
  <c r="D33"/>
  <c r="E33"/>
  <c r="F33"/>
  <c r="G33"/>
  <c r="H33"/>
  <c r="B34"/>
  <c r="C34"/>
  <c r="D34"/>
  <c r="E34"/>
  <c r="F34"/>
  <c r="G34"/>
  <c r="H34"/>
  <c r="B38"/>
  <c r="C38"/>
  <c r="D38"/>
  <c r="E38"/>
  <c r="F38"/>
  <c r="G38"/>
  <c r="H38"/>
  <c r="B39"/>
  <c r="C39"/>
  <c r="D39"/>
  <c r="E39"/>
  <c r="F39"/>
  <c r="G39"/>
  <c r="H39"/>
  <c r="B40"/>
  <c r="C40"/>
  <c r="D40"/>
  <c r="E40"/>
  <c r="F40"/>
  <c r="G40"/>
  <c r="H40"/>
  <c r="B41"/>
  <c r="C41"/>
  <c r="D41"/>
  <c r="E41"/>
  <c r="F41"/>
  <c r="G41"/>
  <c r="H41"/>
  <c r="B42"/>
  <c r="C42"/>
  <c r="D42"/>
  <c r="E42"/>
  <c r="F42"/>
  <c r="G42"/>
  <c r="H42"/>
  <c r="B7"/>
  <c r="C7"/>
  <c r="D7"/>
  <c r="E7"/>
  <c r="F7"/>
  <c r="G7"/>
  <c r="H7"/>
  <c r="B8"/>
  <c r="C8"/>
  <c r="D8"/>
  <c r="E8"/>
  <c r="F8"/>
  <c r="G8"/>
  <c r="H8"/>
  <c r="B9"/>
  <c r="C9"/>
  <c r="D9"/>
  <c r="E9"/>
  <c r="F9"/>
  <c r="G9"/>
  <c r="H9"/>
  <c r="B10"/>
  <c r="C10"/>
  <c r="D10"/>
  <c r="E10"/>
  <c r="F10"/>
  <c r="G10"/>
  <c r="H10"/>
  <c r="C6"/>
  <c r="D6"/>
  <c r="E6"/>
  <c r="F6"/>
  <c r="G6"/>
  <c r="H6"/>
  <c r="B6"/>
  <c r="I38" i="95"/>
  <c r="J38"/>
  <c r="K38"/>
  <c r="L38"/>
  <c r="M38"/>
  <c r="I39"/>
  <c r="J39"/>
  <c r="K39"/>
  <c r="L39"/>
  <c r="M39"/>
  <c r="I40"/>
  <c r="J40"/>
  <c r="K40"/>
  <c r="L40"/>
  <c r="M40"/>
  <c r="I41"/>
  <c r="J41"/>
  <c r="K41"/>
  <c r="L41"/>
  <c r="M41"/>
  <c r="I30"/>
  <c r="J30"/>
  <c r="K30"/>
  <c r="L30"/>
  <c r="M30"/>
  <c r="I31"/>
  <c r="J31"/>
  <c r="K31"/>
  <c r="L31"/>
  <c r="M31"/>
  <c r="I32"/>
  <c r="J32"/>
  <c r="K32"/>
  <c r="L32"/>
  <c r="M32"/>
  <c r="I33"/>
  <c r="J33"/>
  <c r="K33"/>
  <c r="L33"/>
  <c r="M33"/>
  <c r="I22"/>
  <c r="J22"/>
  <c r="K22"/>
  <c r="L22"/>
  <c r="M22"/>
  <c r="I23"/>
  <c r="J23"/>
  <c r="K23"/>
  <c r="L23"/>
  <c r="M23"/>
  <c r="I24"/>
  <c r="J24"/>
  <c r="K24"/>
  <c r="L24"/>
  <c r="M24"/>
  <c r="I25"/>
  <c r="J25"/>
  <c r="K25"/>
  <c r="L25"/>
  <c r="M25"/>
  <c r="I14"/>
  <c r="J14"/>
  <c r="K14"/>
  <c r="L14"/>
  <c r="M14"/>
  <c r="I15"/>
  <c r="J15"/>
  <c r="K15"/>
  <c r="L15"/>
  <c r="M15"/>
  <c r="I16"/>
  <c r="J16"/>
  <c r="K16"/>
  <c r="L16"/>
  <c r="M16"/>
  <c r="I17"/>
  <c r="J17"/>
  <c r="K17"/>
  <c r="L17"/>
  <c r="M17"/>
  <c r="I6"/>
  <c r="J6"/>
  <c r="K6"/>
  <c r="L6"/>
  <c r="M6"/>
  <c r="I7"/>
  <c r="J7"/>
  <c r="K7"/>
  <c r="L7"/>
  <c r="M7"/>
  <c r="I8"/>
  <c r="J8"/>
  <c r="K8"/>
  <c r="L8"/>
  <c r="M8"/>
  <c r="I9"/>
  <c r="J9"/>
  <c r="K9"/>
  <c r="L9"/>
  <c r="M9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B6" i="93"/>
  <c r="H42"/>
  <c r="G42"/>
  <c r="F42"/>
  <c r="E42"/>
  <c r="D42"/>
  <c r="C42"/>
  <c r="B42"/>
  <c r="H41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4"/>
  <c r="G34"/>
  <c r="F34"/>
  <c r="E34"/>
  <c r="D34"/>
  <c r="C34"/>
  <c r="B34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6"/>
  <c r="G26"/>
  <c r="F26"/>
  <c r="E26"/>
  <c r="D26"/>
  <c r="C26"/>
  <c r="B26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18"/>
  <c r="G18"/>
  <c r="F18"/>
  <c r="E18"/>
  <c r="D18"/>
  <c r="C18"/>
  <c r="B18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10"/>
  <c r="G10"/>
  <c r="F10"/>
  <c r="E10"/>
  <c r="D10"/>
  <c r="C10"/>
  <c r="B10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H41" i="92"/>
  <c r="G41"/>
  <c r="F41"/>
  <c r="E41"/>
  <c r="D41"/>
  <c r="C41"/>
  <c r="B41"/>
  <c r="H40"/>
  <c r="G40"/>
  <c r="F40"/>
  <c r="E40"/>
  <c r="D40"/>
  <c r="C40"/>
  <c r="B40"/>
  <c r="H39"/>
  <c r="G39"/>
  <c r="F39"/>
  <c r="E39"/>
  <c r="D39"/>
  <c r="C39"/>
  <c r="B39"/>
  <c r="H38"/>
  <c r="G38"/>
  <c r="F38"/>
  <c r="E38"/>
  <c r="D38"/>
  <c r="C38"/>
  <c r="B38"/>
  <c r="H33"/>
  <c r="G33"/>
  <c r="F33"/>
  <c r="E33"/>
  <c r="D33"/>
  <c r="C33"/>
  <c r="B33"/>
  <c r="H32"/>
  <c r="G32"/>
  <c r="F32"/>
  <c r="E32"/>
  <c r="D32"/>
  <c r="C32"/>
  <c r="B32"/>
  <c r="H31"/>
  <c r="G31"/>
  <c r="F31"/>
  <c r="E31"/>
  <c r="D31"/>
  <c r="C31"/>
  <c r="B31"/>
  <c r="H30"/>
  <c r="G30"/>
  <c r="F30"/>
  <c r="E30"/>
  <c r="D30"/>
  <c r="C30"/>
  <c r="B30"/>
  <c r="H25"/>
  <c r="G25"/>
  <c r="F25"/>
  <c r="E25"/>
  <c r="D25"/>
  <c r="C25"/>
  <c r="B25"/>
  <c r="H24"/>
  <c r="G24"/>
  <c r="F24"/>
  <c r="E24"/>
  <c r="D24"/>
  <c r="C24"/>
  <c r="B24"/>
  <c r="H23"/>
  <c r="G23"/>
  <c r="F23"/>
  <c r="E23"/>
  <c r="D23"/>
  <c r="C23"/>
  <c r="B23"/>
  <c r="H22"/>
  <c r="G22"/>
  <c r="F22"/>
  <c r="E22"/>
  <c r="D22"/>
  <c r="C22"/>
  <c r="B22"/>
  <c r="H17"/>
  <c r="G17"/>
  <c r="F17"/>
  <c r="E17"/>
  <c r="D17"/>
  <c r="C17"/>
  <c r="B17"/>
  <c r="H16"/>
  <c r="G16"/>
  <c r="F16"/>
  <c r="E16"/>
  <c r="D16"/>
  <c r="C16"/>
  <c r="B16"/>
  <c r="H15"/>
  <c r="G15"/>
  <c r="F15"/>
  <c r="E15"/>
  <c r="D15"/>
  <c r="C15"/>
  <c r="B15"/>
  <c r="H14"/>
  <c r="G14"/>
  <c r="F14"/>
  <c r="E14"/>
  <c r="D14"/>
  <c r="C14"/>
  <c r="B14"/>
  <c r="H9"/>
  <c r="G9"/>
  <c r="F9"/>
  <c r="E9"/>
  <c r="D9"/>
  <c r="C9"/>
  <c r="B9"/>
  <c r="H8"/>
  <c r="G8"/>
  <c r="F8"/>
  <c r="E8"/>
  <c r="D8"/>
  <c r="C8"/>
  <c r="B8"/>
  <c r="H7"/>
  <c r="G7"/>
  <c r="F7"/>
  <c r="E7"/>
  <c r="D7"/>
  <c r="C7"/>
  <c r="B7"/>
  <c r="H6"/>
  <c r="G6"/>
  <c r="F6"/>
  <c r="E6"/>
  <c r="D6"/>
  <c r="C6"/>
  <c r="B6"/>
  <c r="N66" i="89"/>
  <c r="M66"/>
  <c r="L66"/>
  <c r="K66"/>
  <c r="J66"/>
  <c r="I66"/>
  <c r="G66"/>
  <c r="F66"/>
  <c r="E66"/>
  <c r="D66"/>
  <c r="C66"/>
  <c r="B66"/>
  <c r="N65"/>
  <c r="M65"/>
  <c r="L65"/>
  <c r="K65"/>
  <c r="J65"/>
  <c r="I65"/>
  <c r="G65"/>
  <c r="F65"/>
  <c r="E65"/>
  <c r="D65"/>
  <c r="C65"/>
  <c r="B65"/>
  <c r="N64"/>
  <c r="M64"/>
  <c r="L64"/>
  <c r="K64"/>
  <c r="J64"/>
  <c r="I64"/>
  <c r="G64"/>
  <c r="F64"/>
  <c r="E64"/>
  <c r="D64"/>
  <c r="C64"/>
  <c r="B64"/>
  <c r="N63"/>
  <c r="M63"/>
  <c r="L63"/>
  <c r="K63"/>
  <c r="J63"/>
  <c r="I63"/>
  <c r="G63"/>
  <c r="F63"/>
  <c r="E63"/>
  <c r="D63"/>
  <c r="C63"/>
  <c r="B63"/>
  <c r="N58"/>
  <c r="M58"/>
  <c r="L58"/>
  <c r="K58"/>
  <c r="J58"/>
  <c r="I58"/>
  <c r="G58"/>
  <c r="F58"/>
  <c r="E58"/>
  <c r="D58"/>
  <c r="C58"/>
  <c r="B58"/>
  <c r="N57"/>
  <c r="M57"/>
  <c r="L57"/>
  <c r="K57"/>
  <c r="J57"/>
  <c r="I57"/>
  <c r="G57"/>
  <c r="F57"/>
  <c r="E57"/>
  <c r="D57"/>
  <c r="C57"/>
  <c r="B57"/>
  <c r="N56"/>
  <c r="M56"/>
  <c r="L56"/>
  <c r="K56"/>
  <c r="J56"/>
  <c r="I56"/>
  <c r="G56"/>
  <c r="F56"/>
  <c r="E56"/>
  <c r="D56"/>
  <c r="C56"/>
  <c r="B56"/>
  <c r="N55"/>
  <c r="M55"/>
  <c r="L55"/>
  <c r="K55"/>
  <c r="J55"/>
  <c r="I55"/>
  <c r="G55"/>
  <c r="F55"/>
  <c r="E55"/>
  <c r="D55"/>
  <c r="C55"/>
  <c r="B55"/>
  <c r="N50"/>
  <c r="M50"/>
  <c r="L50"/>
  <c r="K50"/>
  <c r="J50"/>
  <c r="I50"/>
  <c r="G50"/>
  <c r="F50"/>
  <c r="E50"/>
  <c r="D50"/>
  <c r="C50"/>
  <c r="B50"/>
  <c r="N49"/>
  <c r="M49"/>
  <c r="L49"/>
  <c r="K49"/>
  <c r="J49"/>
  <c r="I49"/>
  <c r="G49"/>
  <c r="F49"/>
  <c r="E49"/>
  <c r="D49"/>
  <c r="C49"/>
  <c r="B49"/>
  <c r="N48"/>
  <c r="M48"/>
  <c r="L48"/>
  <c r="K48"/>
  <c r="J48"/>
  <c r="I48"/>
  <c r="G48"/>
  <c r="F48"/>
  <c r="E48"/>
  <c r="D48"/>
  <c r="C48"/>
  <c r="B48"/>
  <c r="N47"/>
  <c r="M47"/>
  <c r="L47"/>
  <c r="K47"/>
  <c r="J47"/>
  <c r="I47"/>
  <c r="G47"/>
  <c r="F47"/>
  <c r="E47"/>
  <c r="D47"/>
  <c r="C47"/>
  <c r="B47"/>
  <c r="N42"/>
  <c r="M42"/>
  <c r="L42"/>
  <c r="K42"/>
  <c r="J42"/>
  <c r="I42"/>
  <c r="G42"/>
  <c r="F42"/>
  <c r="E42"/>
  <c r="D42"/>
  <c r="C42"/>
  <c r="B42"/>
  <c r="N41"/>
  <c r="M41"/>
  <c r="L41"/>
  <c r="K41"/>
  <c r="J41"/>
  <c r="I41"/>
  <c r="G41"/>
  <c r="F41"/>
  <c r="E41"/>
  <c r="D41"/>
  <c r="C41"/>
  <c r="B41"/>
  <c r="N40"/>
  <c r="M40"/>
  <c r="L40"/>
  <c r="K40"/>
  <c r="J40"/>
  <c r="I40"/>
  <c r="G40"/>
  <c r="F40"/>
  <c r="E40"/>
  <c r="D40"/>
  <c r="C40"/>
  <c r="B40"/>
  <c r="N39"/>
  <c r="M39"/>
  <c r="L39"/>
  <c r="K39"/>
  <c r="J39"/>
  <c r="I39"/>
  <c r="G39"/>
  <c r="F39"/>
  <c r="E39"/>
  <c r="D39"/>
  <c r="C39"/>
  <c r="B39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N66" i="88"/>
  <c r="M66"/>
  <c r="L66"/>
  <c r="K66"/>
  <c r="J66"/>
  <c r="I66"/>
  <c r="G66"/>
  <c r="F66"/>
  <c r="E66"/>
  <c r="D66"/>
  <c r="C66"/>
  <c r="B66"/>
  <c r="N65"/>
  <c r="M65"/>
  <c r="L65"/>
  <c r="K65"/>
  <c r="J65"/>
  <c r="I65"/>
  <c r="G65"/>
  <c r="F65"/>
  <c r="E65"/>
  <c r="D65"/>
  <c r="C65"/>
  <c r="B65"/>
  <c r="N64"/>
  <c r="M64"/>
  <c r="L64"/>
  <c r="K64"/>
  <c r="J64"/>
  <c r="I64"/>
  <c r="G64"/>
  <c r="F64"/>
  <c r="E64"/>
  <c r="D64"/>
  <c r="C64"/>
  <c r="B64"/>
  <c r="N63"/>
  <c r="M63"/>
  <c r="L63"/>
  <c r="K63"/>
  <c r="J63"/>
  <c r="I63"/>
  <c r="G63"/>
  <c r="F63"/>
  <c r="E63"/>
  <c r="D63"/>
  <c r="C63"/>
  <c r="B63"/>
  <c r="N58"/>
  <c r="M58"/>
  <c r="L58"/>
  <c r="K58"/>
  <c r="J58"/>
  <c r="I58"/>
  <c r="G58"/>
  <c r="F58"/>
  <c r="E58"/>
  <c r="D58"/>
  <c r="C58"/>
  <c r="B58"/>
  <c r="N57"/>
  <c r="M57"/>
  <c r="L57"/>
  <c r="K57"/>
  <c r="J57"/>
  <c r="I57"/>
  <c r="G57"/>
  <c r="F57"/>
  <c r="E57"/>
  <c r="D57"/>
  <c r="C57"/>
  <c r="B57"/>
  <c r="N56"/>
  <c r="M56"/>
  <c r="L56"/>
  <c r="K56"/>
  <c r="J56"/>
  <c r="I56"/>
  <c r="G56"/>
  <c r="F56"/>
  <c r="E56"/>
  <c r="D56"/>
  <c r="C56"/>
  <c r="B56"/>
  <c r="N55"/>
  <c r="M55"/>
  <c r="L55"/>
  <c r="K55"/>
  <c r="J55"/>
  <c r="I55"/>
  <c r="G55"/>
  <c r="F55"/>
  <c r="E55"/>
  <c r="D55"/>
  <c r="C55"/>
  <c r="B55"/>
  <c r="N50"/>
  <c r="M50"/>
  <c r="L50"/>
  <c r="K50"/>
  <c r="J50"/>
  <c r="I50"/>
  <c r="G50"/>
  <c r="F50"/>
  <c r="E50"/>
  <c r="D50"/>
  <c r="C50"/>
  <c r="B50"/>
  <c r="N49"/>
  <c r="M49"/>
  <c r="L49"/>
  <c r="K49"/>
  <c r="J49"/>
  <c r="I49"/>
  <c r="G49"/>
  <c r="F49"/>
  <c r="E49"/>
  <c r="D49"/>
  <c r="C49"/>
  <c r="B49"/>
  <c r="N48"/>
  <c r="M48"/>
  <c r="L48"/>
  <c r="K48"/>
  <c r="J48"/>
  <c r="I48"/>
  <c r="G48"/>
  <c r="F48"/>
  <c r="E48"/>
  <c r="D48"/>
  <c r="C48"/>
  <c r="B48"/>
  <c r="N47"/>
  <c r="M47"/>
  <c r="L47"/>
  <c r="K47"/>
  <c r="J47"/>
  <c r="I47"/>
  <c r="G47"/>
  <c r="F47"/>
  <c r="E47"/>
  <c r="D47"/>
  <c r="C47"/>
  <c r="B47"/>
  <c r="N42"/>
  <c r="M42"/>
  <c r="L42"/>
  <c r="K42"/>
  <c r="J42"/>
  <c r="I42"/>
  <c r="G42"/>
  <c r="F42"/>
  <c r="E42"/>
  <c r="D42"/>
  <c r="C42"/>
  <c r="B42"/>
  <c r="N41"/>
  <c r="M41"/>
  <c r="L41"/>
  <c r="K41"/>
  <c r="J41"/>
  <c r="I41"/>
  <c r="G41"/>
  <c r="F41"/>
  <c r="E41"/>
  <c r="D41"/>
  <c r="C41"/>
  <c r="B41"/>
  <c r="N40"/>
  <c r="M40"/>
  <c r="L40"/>
  <c r="K40"/>
  <c r="J40"/>
  <c r="I40"/>
  <c r="G40"/>
  <c r="F40"/>
  <c r="E40"/>
  <c r="D40"/>
  <c r="C40"/>
  <c r="B40"/>
  <c r="N39"/>
  <c r="M39"/>
  <c r="L39"/>
  <c r="K39"/>
  <c r="J39"/>
  <c r="I39"/>
  <c r="G39"/>
  <c r="F39"/>
  <c r="E39"/>
  <c r="D39"/>
  <c r="C39"/>
  <c r="B39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I63" i="86"/>
  <c r="N49"/>
  <c r="I26"/>
  <c r="I7"/>
  <c r="J7"/>
  <c r="K7"/>
  <c r="L7"/>
  <c r="M7"/>
  <c r="N7"/>
  <c r="I8"/>
  <c r="J8"/>
  <c r="K8"/>
  <c r="L8"/>
  <c r="M8"/>
  <c r="N8"/>
  <c r="I9"/>
  <c r="J9"/>
  <c r="K9"/>
  <c r="L9"/>
  <c r="M9"/>
  <c r="N9"/>
  <c r="I10"/>
  <c r="J10"/>
  <c r="K10"/>
  <c r="L10"/>
  <c r="M10"/>
  <c r="N10"/>
  <c r="I14"/>
  <c r="J14"/>
  <c r="K14"/>
  <c r="L14"/>
  <c r="M14"/>
  <c r="N14"/>
  <c r="I15"/>
  <c r="J15"/>
  <c r="K15"/>
  <c r="L15"/>
  <c r="M15"/>
  <c r="N15"/>
  <c r="I16"/>
  <c r="J16"/>
  <c r="K16"/>
  <c r="L16"/>
  <c r="M16"/>
  <c r="N16"/>
  <c r="I17"/>
  <c r="J17"/>
  <c r="K17"/>
  <c r="L17"/>
  <c r="M17"/>
  <c r="N17"/>
  <c r="I18"/>
  <c r="J18"/>
  <c r="K18"/>
  <c r="L18"/>
  <c r="M18"/>
  <c r="N18"/>
  <c r="I22"/>
  <c r="J22"/>
  <c r="K22"/>
  <c r="L22"/>
  <c r="M22"/>
  <c r="N22"/>
  <c r="I23"/>
  <c r="J23"/>
  <c r="K23"/>
  <c r="L23"/>
  <c r="M23"/>
  <c r="N23"/>
  <c r="I24"/>
  <c r="J24"/>
  <c r="K24"/>
  <c r="L24"/>
  <c r="M24"/>
  <c r="N24"/>
  <c r="I25"/>
  <c r="J25"/>
  <c r="K25"/>
  <c r="L25"/>
  <c r="M25"/>
  <c r="N25"/>
  <c r="J26"/>
  <c r="K26"/>
  <c r="L26"/>
  <c r="M26"/>
  <c r="N26"/>
  <c r="I30"/>
  <c r="J30"/>
  <c r="K30"/>
  <c r="L30"/>
  <c r="M30"/>
  <c r="N30"/>
  <c r="I31"/>
  <c r="J31"/>
  <c r="K31"/>
  <c r="L31"/>
  <c r="M31"/>
  <c r="N31"/>
  <c r="I32"/>
  <c r="J32"/>
  <c r="K32"/>
  <c r="L32"/>
  <c r="M32"/>
  <c r="N32"/>
  <c r="I33"/>
  <c r="J33"/>
  <c r="K33"/>
  <c r="L33"/>
  <c r="M33"/>
  <c r="N33"/>
  <c r="I34"/>
  <c r="J34"/>
  <c r="K34"/>
  <c r="L34"/>
  <c r="M34"/>
  <c r="N34"/>
  <c r="J6"/>
  <c r="K6"/>
  <c r="L6"/>
  <c r="M6"/>
  <c r="N6"/>
  <c r="I6"/>
  <c r="I40"/>
  <c r="J40"/>
  <c r="K40"/>
  <c r="L40"/>
  <c r="M40"/>
  <c r="N40"/>
  <c r="I41"/>
  <c r="J41"/>
  <c r="K41"/>
  <c r="L41"/>
  <c r="M41"/>
  <c r="N41"/>
  <c r="I42"/>
  <c r="J42"/>
  <c r="K42"/>
  <c r="L42"/>
  <c r="M42"/>
  <c r="N42"/>
  <c r="I47"/>
  <c r="J47"/>
  <c r="K47"/>
  <c r="L47"/>
  <c r="M47"/>
  <c r="N47"/>
  <c r="I48"/>
  <c r="J48"/>
  <c r="K48"/>
  <c r="L48"/>
  <c r="M48"/>
  <c r="N48"/>
  <c r="I49"/>
  <c r="J49"/>
  <c r="K49"/>
  <c r="L49"/>
  <c r="M49"/>
  <c r="I50"/>
  <c r="J50"/>
  <c r="K50"/>
  <c r="L50"/>
  <c r="M50"/>
  <c r="N50"/>
  <c r="I55"/>
  <c r="J55"/>
  <c r="K55"/>
  <c r="L55"/>
  <c r="M55"/>
  <c r="N55"/>
  <c r="I56"/>
  <c r="J56"/>
  <c r="K56"/>
  <c r="L56"/>
  <c r="M56"/>
  <c r="N56"/>
  <c r="I57"/>
  <c r="J57"/>
  <c r="K57"/>
  <c r="L57"/>
  <c r="M57"/>
  <c r="N57"/>
  <c r="I58"/>
  <c r="J58"/>
  <c r="K58"/>
  <c r="L58"/>
  <c r="M58"/>
  <c r="N58"/>
  <c r="J63"/>
  <c r="K63"/>
  <c r="L63"/>
  <c r="M63"/>
  <c r="N63"/>
  <c r="I64"/>
  <c r="J64"/>
  <c r="K64"/>
  <c r="L64"/>
  <c r="M64"/>
  <c r="N64"/>
  <c r="I65"/>
  <c r="J65"/>
  <c r="K65"/>
  <c r="L65"/>
  <c r="M65"/>
  <c r="N65"/>
  <c r="I66"/>
  <c r="J66"/>
  <c r="K66"/>
  <c r="L66"/>
  <c r="M66"/>
  <c r="N66"/>
  <c r="J39"/>
  <c r="K39"/>
  <c r="L39"/>
  <c r="M39"/>
  <c r="N39"/>
  <c r="I39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N47" i="85"/>
  <c r="N65"/>
  <c r="M65"/>
  <c r="L65"/>
  <c r="K65"/>
  <c r="J65"/>
  <c r="I65"/>
  <c r="G65"/>
  <c r="F65"/>
  <c r="E65"/>
  <c r="D65"/>
  <c r="C65"/>
  <c r="B65"/>
  <c r="N64"/>
  <c r="M64"/>
  <c r="L64"/>
  <c r="K64"/>
  <c r="J64"/>
  <c r="I64"/>
  <c r="G64"/>
  <c r="F64"/>
  <c r="E64"/>
  <c r="D64"/>
  <c r="C64"/>
  <c r="B64"/>
  <c r="N63"/>
  <c r="M63"/>
  <c r="L63"/>
  <c r="K63"/>
  <c r="J63"/>
  <c r="I63"/>
  <c r="G63"/>
  <c r="F63"/>
  <c r="E63"/>
  <c r="D63"/>
  <c r="C63"/>
  <c r="B63"/>
  <c r="N58"/>
  <c r="M58"/>
  <c r="L58"/>
  <c r="K58"/>
  <c r="J58"/>
  <c r="I58"/>
  <c r="G58"/>
  <c r="F58"/>
  <c r="E58"/>
  <c r="D58"/>
  <c r="C58"/>
  <c r="B58"/>
  <c r="N57"/>
  <c r="M57"/>
  <c r="L57"/>
  <c r="K57"/>
  <c r="J57"/>
  <c r="I57"/>
  <c r="G57"/>
  <c r="F57"/>
  <c r="E57"/>
  <c r="D57"/>
  <c r="C57"/>
  <c r="B57"/>
  <c r="N56"/>
  <c r="M56"/>
  <c r="L56"/>
  <c r="K56"/>
  <c r="J56"/>
  <c r="I56"/>
  <c r="G56"/>
  <c r="F56"/>
  <c r="E56"/>
  <c r="D56"/>
  <c r="C56"/>
  <c r="B56"/>
  <c r="N55"/>
  <c r="M55"/>
  <c r="L55"/>
  <c r="K55"/>
  <c r="J55"/>
  <c r="I55"/>
  <c r="G55"/>
  <c r="F55"/>
  <c r="E55"/>
  <c r="D55"/>
  <c r="C55"/>
  <c r="B55"/>
  <c r="N50"/>
  <c r="M50"/>
  <c r="L50"/>
  <c r="K50"/>
  <c r="J50"/>
  <c r="I50"/>
  <c r="G50"/>
  <c r="F50"/>
  <c r="E50"/>
  <c r="D50"/>
  <c r="C50"/>
  <c r="B50"/>
  <c r="N49"/>
  <c r="M49"/>
  <c r="L49"/>
  <c r="K49"/>
  <c r="J49"/>
  <c r="I49"/>
  <c r="G49"/>
  <c r="F49"/>
  <c r="E49"/>
  <c r="D49"/>
  <c r="C49"/>
  <c r="B49"/>
  <c r="N48"/>
  <c r="M48"/>
  <c r="L48"/>
  <c r="K48"/>
  <c r="J48"/>
  <c r="I48"/>
  <c r="G48"/>
  <c r="F48"/>
  <c r="E48"/>
  <c r="D48"/>
  <c r="C48"/>
  <c r="B48"/>
  <c r="M47"/>
  <c r="L47"/>
  <c r="K47"/>
  <c r="J47"/>
  <c r="I47"/>
  <c r="G47"/>
  <c r="F47"/>
  <c r="E47"/>
  <c r="D47"/>
  <c r="C47"/>
  <c r="B47"/>
  <c r="N42"/>
  <c r="M42"/>
  <c r="L42"/>
  <c r="K42"/>
  <c r="J42"/>
  <c r="I42"/>
  <c r="G42"/>
  <c r="F42"/>
  <c r="E42"/>
  <c r="D42"/>
  <c r="C42"/>
  <c r="B42"/>
  <c r="N41"/>
  <c r="M41"/>
  <c r="L41"/>
  <c r="K41"/>
  <c r="J41"/>
  <c r="I41"/>
  <c r="G41"/>
  <c r="F41"/>
  <c r="E41"/>
  <c r="D41"/>
  <c r="C41"/>
  <c r="B41"/>
  <c r="N40"/>
  <c r="M40"/>
  <c r="L40"/>
  <c r="K40"/>
  <c r="J40"/>
  <c r="I40"/>
  <c r="G40"/>
  <c r="F40"/>
  <c r="E40"/>
  <c r="D40"/>
  <c r="C40"/>
  <c r="B40"/>
  <c r="N39"/>
  <c r="M39"/>
  <c r="L39"/>
  <c r="K39"/>
  <c r="J39"/>
  <c r="I39"/>
  <c r="G39"/>
  <c r="F39"/>
  <c r="E39"/>
  <c r="D39"/>
  <c r="C39"/>
  <c r="B39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I31" i="84"/>
  <c r="J31"/>
  <c r="K31"/>
  <c r="L31"/>
  <c r="M31"/>
  <c r="N31"/>
  <c r="I32"/>
  <c r="J32"/>
  <c r="K32"/>
  <c r="L32"/>
  <c r="M32"/>
  <c r="N32"/>
  <c r="I33"/>
  <c r="J33"/>
  <c r="K33"/>
  <c r="L33"/>
  <c r="M33"/>
  <c r="N33"/>
  <c r="I34"/>
  <c r="J34"/>
  <c r="K34"/>
  <c r="L34"/>
  <c r="M34"/>
  <c r="N34"/>
  <c r="J30"/>
  <c r="K30"/>
  <c r="L30"/>
  <c r="M30"/>
  <c r="N30"/>
  <c r="I30"/>
  <c r="I23"/>
  <c r="J23"/>
  <c r="K23"/>
  <c r="L23"/>
  <c r="M23"/>
  <c r="N23"/>
  <c r="I24"/>
  <c r="J24"/>
  <c r="K24"/>
  <c r="L24"/>
  <c r="M24"/>
  <c r="N24"/>
  <c r="I25"/>
  <c r="J25"/>
  <c r="K25"/>
  <c r="L25"/>
  <c r="M25"/>
  <c r="N25"/>
  <c r="I26"/>
  <c r="J26"/>
  <c r="K26"/>
  <c r="L26"/>
  <c r="M26"/>
  <c r="N26"/>
  <c r="J22"/>
  <c r="K22"/>
  <c r="L22"/>
  <c r="M22"/>
  <c r="N22"/>
  <c r="I22"/>
  <c r="N14"/>
  <c r="N15"/>
  <c r="N16"/>
  <c r="N17"/>
  <c r="N18"/>
  <c r="I17"/>
  <c r="I31" i="83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J30"/>
  <c r="K30"/>
  <c r="L30"/>
  <c r="M30"/>
  <c r="I30"/>
  <c r="I31" i="82"/>
  <c r="J31"/>
  <c r="K31"/>
  <c r="L31"/>
  <c r="M31"/>
  <c r="N31"/>
  <c r="I32"/>
  <c r="J32"/>
  <c r="K32"/>
  <c r="L32"/>
  <c r="M32"/>
  <c r="N32"/>
  <c r="I33"/>
  <c r="J33"/>
  <c r="K33"/>
  <c r="L33"/>
  <c r="M33"/>
  <c r="N33"/>
  <c r="I34"/>
  <c r="J34"/>
  <c r="K34"/>
  <c r="L34"/>
  <c r="M34"/>
  <c r="N34"/>
  <c r="J30"/>
  <c r="K30"/>
  <c r="L30"/>
  <c r="M30"/>
  <c r="N30"/>
  <c r="I30"/>
  <c r="I15" i="84"/>
  <c r="J15"/>
  <c r="K15"/>
  <c r="L15"/>
  <c r="M15"/>
  <c r="I16"/>
  <c r="J16"/>
  <c r="K16"/>
  <c r="L16"/>
  <c r="M16"/>
  <c r="J17"/>
  <c r="K17"/>
  <c r="L17"/>
  <c r="M17"/>
  <c r="I18"/>
  <c r="J18"/>
  <c r="K18"/>
  <c r="L18"/>
  <c r="M18"/>
  <c r="J14"/>
  <c r="K14"/>
  <c r="L14"/>
  <c r="M14"/>
  <c r="I14"/>
  <c r="I7"/>
  <c r="J7"/>
  <c r="K7"/>
  <c r="L7"/>
  <c r="M7"/>
  <c r="N7"/>
  <c r="I8"/>
  <c r="J8"/>
  <c r="K8"/>
  <c r="L8"/>
  <c r="M8"/>
  <c r="N8"/>
  <c r="I9"/>
  <c r="J9"/>
  <c r="K9"/>
  <c r="L9"/>
  <c r="M9"/>
  <c r="N9"/>
  <c r="I10"/>
  <c r="J10"/>
  <c r="K10"/>
  <c r="L10"/>
  <c r="M10"/>
  <c r="N10"/>
  <c r="J6"/>
  <c r="K6"/>
  <c r="L6"/>
  <c r="M6"/>
  <c r="N6"/>
  <c r="I6"/>
  <c r="I40"/>
  <c r="J40"/>
  <c r="K40"/>
  <c r="L40"/>
  <c r="M40"/>
  <c r="N40"/>
  <c r="I41"/>
  <c r="J41"/>
  <c r="K41"/>
  <c r="L41"/>
  <c r="M41"/>
  <c r="N41"/>
  <c r="I42"/>
  <c r="J42"/>
  <c r="K42"/>
  <c r="L42"/>
  <c r="M42"/>
  <c r="N42"/>
  <c r="I47"/>
  <c r="J47"/>
  <c r="K47"/>
  <c r="L47"/>
  <c r="M47"/>
  <c r="N47"/>
  <c r="I48"/>
  <c r="J48"/>
  <c r="K48"/>
  <c r="L48"/>
  <c r="M48"/>
  <c r="N48"/>
  <c r="I49"/>
  <c r="J49"/>
  <c r="K49"/>
  <c r="L49"/>
  <c r="M49"/>
  <c r="N49"/>
  <c r="I50"/>
  <c r="J50"/>
  <c r="K50"/>
  <c r="L50"/>
  <c r="M50"/>
  <c r="N50"/>
  <c r="I55"/>
  <c r="J55"/>
  <c r="K55"/>
  <c r="L55"/>
  <c r="M55"/>
  <c r="N55"/>
  <c r="I56"/>
  <c r="J56"/>
  <c r="K56"/>
  <c r="L56"/>
  <c r="M56"/>
  <c r="N56"/>
  <c r="I57"/>
  <c r="J57"/>
  <c r="K57"/>
  <c r="L57"/>
  <c r="M57"/>
  <c r="N57"/>
  <c r="I58"/>
  <c r="J58"/>
  <c r="K58"/>
  <c r="L58"/>
  <c r="M58"/>
  <c r="N58"/>
  <c r="I63"/>
  <c r="J63"/>
  <c r="K63"/>
  <c r="L63"/>
  <c r="M63"/>
  <c r="N63"/>
  <c r="I64"/>
  <c r="J64"/>
  <c r="K64"/>
  <c r="L64"/>
  <c r="M64"/>
  <c r="N64"/>
  <c r="I65"/>
  <c r="J65"/>
  <c r="K65"/>
  <c r="L65"/>
  <c r="M65"/>
  <c r="N65"/>
  <c r="I66"/>
  <c r="J66"/>
  <c r="K66"/>
  <c r="L66"/>
  <c r="M66"/>
  <c r="N66"/>
  <c r="J39"/>
  <c r="K39"/>
  <c r="L39"/>
  <c r="M39"/>
  <c r="N39"/>
  <c r="I39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N39" i="83"/>
  <c r="N40"/>
  <c r="N41"/>
  <c r="N42"/>
  <c r="N17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M65"/>
  <c r="L65"/>
  <c r="K65"/>
  <c r="J65"/>
  <c r="I65"/>
  <c r="M64"/>
  <c r="L64"/>
  <c r="K64"/>
  <c r="J64"/>
  <c r="I64"/>
  <c r="M63"/>
  <c r="L63"/>
  <c r="K63"/>
  <c r="J63"/>
  <c r="I63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I55" s="1"/>
  <c r="N22"/>
  <c r="M22"/>
  <c r="L22"/>
  <c r="K22"/>
  <c r="J22"/>
  <c r="I22"/>
  <c r="N18"/>
  <c r="M18"/>
  <c r="L18"/>
  <c r="K18"/>
  <c r="J18"/>
  <c r="I18"/>
  <c r="M17"/>
  <c r="M49" s="1"/>
  <c r="L17"/>
  <c r="K17"/>
  <c r="K49" s="1"/>
  <c r="J17"/>
  <c r="I17"/>
  <c r="I49" s="1"/>
  <c r="M16"/>
  <c r="L16"/>
  <c r="L48" s="1"/>
  <c r="K16"/>
  <c r="J16"/>
  <c r="J48" s="1"/>
  <c r="I16"/>
  <c r="M15"/>
  <c r="L15"/>
  <c r="K15"/>
  <c r="J15"/>
  <c r="I15"/>
  <c r="I47" s="1"/>
  <c r="N14"/>
  <c r="M14"/>
  <c r="L14"/>
  <c r="K14"/>
  <c r="J14"/>
  <c r="I14"/>
  <c r="N10"/>
  <c r="M10"/>
  <c r="L10"/>
  <c r="K10"/>
  <c r="J10"/>
  <c r="I10"/>
  <c r="N9"/>
  <c r="M9"/>
  <c r="M41" s="1"/>
  <c r="L9"/>
  <c r="L41" s="1"/>
  <c r="K9"/>
  <c r="K41" s="1"/>
  <c r="J9"/>
  <c r="J41" s="1"/>
  <c r="I9"/>
  <c r="I41" s="1"/>
  <c r="N8"/>
  <c r="M8"/>
  <c r="M40" s="1"/>
  <c r="L8"/>
  <c r="L40" s="1"/>
  <c r="K8"/>
  <c r="K40" s="1"/>
  <c r="J8"/>
  <c r="J40" s="1"/>
  <c r="I8"/>
  <c r="I40" s="1"/>
  <c r="N7"/>
  <c r="M7"/>
  <c r="M39" s="1"/>
  <c r="L7"/>
  <c r="L39" s="1"/>
  <c r="K7"/>
  <c r="K39" s="1"/>
  <c r="J7"/>
  <c r="J39" s="1"/>
  <c r="I7"/>
  <c r="I39" s="1"/>
  <c r="N6"/>
  <c r="M6"/>
  <c r="L6"/>
  <c r="K6"/>
  <c r="J6"/>
  <c r="I6"/>
  <c r="G58" i="82"/>
  <c r="G66"/>
  <c r="F66"/>
  <c r="E66"/>
  <c r="D66"/>
  <c r="C66"/>
  <c r="B66"/>
  <c r="G65"/>
  <c r="F65"/>
  <c r="E65"/>
  <c r="D65"/>
  <c r="C65"/>
  <c r="B65"/>
  <c r="G64"/>
  <c r="F64"/>
  <c r="E64"/>
  <c r="D64"/>
  <c r="C64"/>
  <c r="B64"/>
  <c r="G63"/>
  <c r="F63"/>
  <c r="E63"/>
  <c r="D63"/>
  <c r="C63"/>
  <c r="B63"/>
  <c r="M65"/>
  <c r="M64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L49" s="1"/>
  <c r="K17"/>
  <c r="J17"/>
  <c r="J49" s="1"/>
  <c r="I17"/>
  <c r="M16"/>
  <c r="L16"/>
  <c r="K16"/>
  <c r="J16"/>
  <c r="I16"/>
  <c r="N15"/>
  <c r="M15"/>
  <c r="L15"/>
  <c r="K15"/>
  <c r="J15"/>
  <c r="I15"/>
  <c r="I47" s="1"/>
  <c r="N14"/>
  <c r="M14"/>
  <c r="L14"/>
  <c r="K14"/>
  <c r="J14"/>
  <c r="I14"/>
  <c r="N10"/>
  <c r="M10"/>
  <c r="L10"/>
  <c r="K10"/>
  <c r="J10"/>
  <c r="I10"/>
  <c r="N9"/>
  <c r="N41" s="1"/>
  <c r="M9"/>
  <c r="M41" s="1"/>
  <c r="L9"/>
  <c r="L41" s="1"/>
  <c r="K9"/>
  <c r="K41" s="1"/>
  <c r="J9"/>
  <c r="J41" s="1"/>
  <c r="I9"/>
  <c r="I41" s="1"/>
  <c r="N8"/>
  <c r="N40" s="1"/>
  <c r="M8"/>
  <c r="M40" s="1"/>
  <c r="L8"/>
  <c r="L40" s="1"/>
  <c r="K8"/>
  <c r="K40" s="1"/>
  <c r="J8"/>
  <c r="J40" s="1"/>
  <c r="I8"/>
  <c r="I40" s="1"/>
  <c r="N7"/>
  <c r="N39" s="1"/>
  <c r="M7"/>
  <c r="M39" s="1"/>
  <c r="L7"/>
  <c r="L39" s="1"/>
  <c r="K7"/>
  <c r="K39" s="1"/>
  <c r="J7"/>
  <c r="J39" s="1"/>
  <c r="I7"/>
  <c r="I39" s="1"/>
  <c r="N6"/>
  <c r="M6"/>
  <c r="L6"/>
  <c r="K6"/>
  <c r="J6"/>
  <c r="I6"/>
  <c r="N50" i="73"/>
  <c r="M50"/>
  <c r="L50"/>
  <c r="K50"/>
  <c r="J50"/>
  <c r="I50"/>
  <c r="G50"/>
  <c r="F50"/>
  <c r="E50"/>
  <c r="D50"/>
  <c r="C50"/>
  <c r="B50"/>
  <c r="N49"/>
  <c r="M49"/>
  <c r="L49"/>
  <c r="K49"/>
  <c r="J49"/>
  <c r="I49"/>
  <c r="G49"/>
  <c r="F49"/>
  <c r="E49"/>
  <c r="D49"/>
  <c r="C49"/>
  <c r="B49"/>
  <c r="N48"/>
  <c r="M48"/>
  <c r="L48"/>
  <c r="K48"/>
  <c r="J48"/>
  <c r="I48"/>
  <c r="G48"/>
  <c r="F48"/>
  <c r="E48"/>
  <c r="D48"/>
  <c r="C48"/>
  <c r="B48"/>
  <c r="N47"/>
  <c r="M47"/>
  <c r="L47"/>
  <c r="K47"/>
  <c r="J47"/>
  <c r="I47"/>
  <c r="G47"/>
  <c r="F47"/>
  <c r="E47"/>
  <c r="D47"/>
  <c r="C47"/>
  <c r="B47"/>
  <c r="N42"/>
  <c r="M42"/>
  <c r="L42"/>
  <c r="K42"/>
  <c r="J42"/>
  <c r="I42"/>
  <c r="G42"/>
  <c r="F42"/>
  <c r="E42"/>
  <c r="D42"/>
  <c r="C42"/>
  <c r="B42"/>
  <c r="N41"/>
  <c r="M41"/>
  <c r="L41"/>
  <c r="K41"/>
  <c r="J41"/>
  <c r="I41"/>
  <c r="G41"/>
  <c r="F41"/>
  <c r="E41"/>
  <c r="D41"/>
  <c r="C41"/>
  <c r="B41"/>
  <c r="N40"/>
  <c r="M40"/>
  <c r="L40"/>
  <c r="K40"/>
  <c r="J40"/>
  <c r="I40"/>
  <c r="G40"/>
  <c r="F40"/>
  <c r="E40"/>
  <c r="D40"/>
  <c r="C40"/>
  <c r="B40"/>
  <c r="N39"/>
  <c r="M39"/>
  <c r="L39"/>
  <c r="K39"/>
  <c r="J39"/>
  <c r="I39"/>
  <c r="G39"/>
  <c r="F39"/>
  <c r="E39"/>
  <c r="D39"/>
  <c r="C39"/>
  <c r="B39"/>
  <c r="N34"/>
  <c r="M34"/>
  <c r="L34"/>
  <c r="K34"/>
  <c r="J34"/>
  <c r="I34"/>
  <c r="G34"/>
  <c r="F34"/>
  <c r="E34"/>
  <c r="D34"/>
  <c r="C34"/>
  <c r="B34"/>
  <c r="N33"/>
  <c r="M33"/>
  <c r="L33"/>
  <c r="K33"/>
  <c r="J33"/>
  <c r="I33"/>
  <c r="G33"/>
  <c r="F33"/>
  <c r="E33"/>
  <c r="D33"/>
  <c r="C33"/>
  <c r="B33"/>
  <c r="N32"/>
  <c r="M32"/>
  <c r="L32"/>
  <c r="K32"/>
  <c r="J32"/>
  <c r="I32"/>
  <c r="G32"/>
  <c r="F32"/>
  <c r="E32"/>
  <c r="D32"/>
  <c r="C32"/>
  <c r="B32"/>
  <c r="N31"/>
  <c r="M31"/>
  <c r="L31"/>
  <c r="K31"/>
  <c r="J31"/>
  <c r="I31"/>
  <c r="G31"/>
  <c r="F31"/>
  <c r="E31"/>
  <c r="D31"/>
  <c r="C31"/>
  <c r="B31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N31" i="72"/>
  <c r="N50"/>
  <c r="M50"/>
  <c r="L50"/>
  <c r="K50"/>
  <c r="J50"/>
  <c r="I50"/>
  <c r="G50"/>
  <c r="F50"/>
  <c r="E50"/>
  <c r="D50"/>
  <c r="C50"/>
  <c r="B50"/>
  <c r="N49"/>
  <c r="M49"/>
  <c r="L49"/>
  <c r="K49"/>
  <c r="J49"/>
  <c r="I49"/>
  <c r="G49"/>
  <c r="F49"/>
  <c r="E49"/>
  <c r="D49"/>
  <c r="C49"/>
  <c r="B49"/>
  <c r="N48"/>
  <c r="M48"/>
  <c r="L48"/>
  <c r="K48"/>
  <c r="J48"/>
  <c r="I48"/>
  <c r="G48"/>
  <c r="F48"/>
  <c r="E48"/>
  <c r="D48"/>
  <c r="C48"/>
  <c r="B48"/>
  <c r="N47"/>
  <c r="M47"/>
  <c r="L47"/>
  <c r="K47"/>
  <c r="J47"/>
  <c r="I47"/>
  <c r="G47"/>
  <c r="F47"/>
  <c r="E47"/>
  <c r="D47"/>
  <c r="C47"/>
  <c r="B47"/>
  <c r="N42"/>
  <c r="M42"/>
  <c r="L42"/>
  <c r="K42"/>
  <c r="J42"/>
  <c r="I42"/>
  <c r="G42"/>
  <c r="F42"/>
  <c r="E42"/>
  <c r="D42"/>
  <c r="C42"/>
  <c r="B42"/>
  <c r="N41"/>
  <c r="M41"/>
  <c r="L41"/>
  <c r="K41"/>
  <c r="J41"/>
  <c r="I41"/>
  <c r="G41"/>
  <c r="F41"/>
  <c r="E41"/>
  <c r="D41"/>
  <c r="C41"/>
  <c r="B41"/>
  <c r="N40"/>
  <c r="M40"/>
  <c r="L40"/>
  <c r="K40"/>
  <c r="J40"/>
  <c r="I40"/>
  <c r="G40"/>
  <c r="F40"/>
  <c r="E40"/>
  <c r="D40"/>
  <c r="C40"/>
  <c r="B40"/>
  <c r="N39"/>
  <c r="M39"/>
  <c r="L39"/>
  <c r="K39"/>
  <c r="J39"/>
  <c r="I39"/>
  <c r="G39"/>
  <c r="F39"/>
  <c r="E39"/>
  <c r="D39"/>
  <c r="C39"/>
  <c r="B39"/>
  <c r="N34"/>
  <c r="M34"/>
  <c r="L34"/>
  <c r="K34"/>
  <c r="J34"/>
  <c r="I34"/>
  <c r="G34"/>
  <c r="F34"/>
  <c r="E34"/>
  <c r="D34"/>
  <c r="C34"/>
  <c r="B34"/>
  <c r="N33"/>
  <c r="M33"/>
  <c r="L33"/>
  <c r="K33"/>
  <c r="J33"/>
  <c r="I33"/>
  <c r="G33"/>
  <c r="F33"/>
  <c r="E33"/>
  <c r="D33"/>
  <c r="C33"/>
  <c r="B33"/>
  <c r="N32"/>
  <c r="M32"/>
  <c r="L32"/>
  <c r="K32"/>
  <c r="J32"/>
  <c r="I32"/>
  <c r="G32"/>
  <c r="F32"/>
  <c r="E32"/>
  <c r="D32"/>
  <c r="C32"/>
  <c r="B32"/>
  <c r="M31"/>
  <c r="L31"/>
  <c r="K31"/>
  <c r="J31"/>
  <c r="I31"/>
  <c r="G31"/>
  <c r="F31"/>
  <c r="E31"/>
  <c r="D31"/>
  <c r="C31"/>
  <c r="B31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I7" i="71"/>
  <c r="J7"/>
  <c r="K7"/>
  <c r="L7"/>
  <c r="M7"/>
  <c r="N7"/>
  <c r="I8"/>
  <c r="J8"/>
  <c r="K8"/>
  <c r="L8"/>
  <c r="M8"/>
  <c r="N8"/>
  <c r="I9"/>
  <c r="J9"/>
  <c r="K9"/>
  <c r="L9"/>
  <c r="M9"/>
  <c r="N9"/>
  <c r="I10"/>
  <c r="J10"/>
  <c r="K10"/>
  <c r="L10"/>
  <c r="M10"/>
  <c r="N10"/>
  <c r="I14"/>
  <c r="J14"/>
  <c r="K14"/>
  <c r="L14"/>
  <c r="M14"/>
  <c r="N14"/>
  <c r="I15"/>
  <c r="J15"/>
  <c r="K15"/>
  <c r="L15"/>
  <c r="M15"/>
  <c r="N15"/>
  <c r="I16"/>
  <c r="J16"/>
  <c r="K16"/>
  <c r="L16"/>
  <c r="M16"/>
  <c r="N16"/>
  <c r="I17"/>
  <c r="J17"/>
  <c r="K17"/>
  <c r="L17"/>
  <c r="M17"/>
  <c r="N17"/>
  <c r="I18"/>
  <c r="J18"/>
  <c r="K18"/>
  <c r="L18"/>
  <c r="M18"/>
  <c r="N18"/>
  <c r="I22"/>
  <c r="J22"/>
  <c r="K22"/>
  <c r="L22"/>
  <c r="M22"/>
  <c r="N22"/>
  <c r="I23"/>
  <c r="J23"/>
  <c r="K23"/>
  <c r="L23"/>
  <c r="M23"/>
  <c r="N23"/>
  <c r="I24"/>
  <c r="J24"/>
  <c r="K24"/>
  <c r="L24"/>
  <c r="M24"/>
  <c r="N24"/>
  <c r="I25"/>
  <c r="J25"/>
  <c r="K25"/>
  <c r="L25"/>
  <c r="M25"/>
  <c r="N25"/>
  <c r="I26"/>
  <c r="J26"/>
  <c r="K26"/>
  <c r="L26"/>
  <c r="M26"/>
  <c r="N26"/>
  <c r="J6"/>
  <c r="K6"/>
  <c r="L6"/>
  <c r="M6"/>
  <c r="N6"/>
  <c r="I6"/>
  <c r="I32"/>
  <c r="J32"/>
  <c r="K32"/>
  <c r="L32"/>
  <c r="M32"/>
  <c r="N32"/>
  <c r="I33"/>
  <c r="J33"/>
  <c r="K33"/>
  <c r="L33"/>
  <c r="M33"/>
  <c r="N33"/>
  <c r="I34"/>
  <c r="J34"/>
  <c r="K34"/>
  <c r="L34"/>
  <c r="M34"/>
  <c r="N34"/>
  <c r="I39"/>
  <c r="J39"/>
  <c r="K39"/>
  <c r="L39"/>
  <c r="M39"/>
  <c r="N39"/>
  <c r="I40"/>
  <c r="J40"/>
  <c r="K40"/>
  <c r="L40"/>
  <c r="M40"/>
  <c r="N40"/>
  <c r="I41"/>
  <c r="J41"/>
  <c r="K41"/>
  <c r="L41"/>
  <c r="M41"/>
  <c r="N41"/>
  <c r="I42"/>
  <c r="J42"/>
  <c r="K42"/>
  <c r="L42"/>
  <c r="M42"/>
  <c r="N42"/>
  <c r="I47"/>
  <c r="J47"/>
  <c r="K47"/>
  <c r="L47"/>
  <c r="M47"/>
  <c r="N47"/>
  <c r="I48"/>
  <c r="J48"/>
  <c r="K48"/>
  <c r="L48"/>
  <c r="M48"/>
  <c r="N48"/>
  <c r="I49"/>
  <c r="J49"/>
  <c r="K49"/>
  <c r="L49"/>
  <c r="M49"/>
  <c r="N49"/>
  <c r="I50"/>
  <c r="J50"/>
  <c r="K50"/>
  <c r="L50"/>
  <c r="M50"/>
  <c r="N50"/>
  <c r="J31"/>
  <c r="K31"/>
  <c r="L31"/>
  <c r="M31"/>
  <c r="N31"/>
  <c r="I31"/>
  <c r="B47" i="65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B50"/>
  <c r="C50"/>
  <c r="D50"/>
  <c r="E50"/>
  <c r="F50"/>
  <c r="G50"/>
  <c r="H50"/>
  <c r="I50"/>
  <c r="J50"/>
  <c r="K50"/>
  <c r="L50"/>
  <c r="C46"/>
  <c r="D46"/>
  <c r="E46"/>
  <c r="F46"/>
  <c r="G46"/>
  <c r="H46"/>
  <c r="I46"/>
  <c r="J46"/>
  <c r="K46"/>
  <c r="L46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C38"/>
  <c r="D38"/>
  <c r="E38"/>
  <c r="F38"/>
  <c r="G38"/>
  <c r="H38"/>
  <c r="I38"/>
  <c r="J38"/>
  <c r="K38"/>
  <c r="L38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C30"/>
  <c r="D30"/>
  <c r="E30"/>
  <c r="F30"/>
  <c r="G30"/>
  <c r="H30"/>
  <c r="I30"/>
  <c r="J30"/>
  <c r="K30"/>
  <c r="L30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26"/>
  <c r="C26"/>
  <c r="D26"/>
  <c r="E26"/>
  <c r="F26"/>
  <c r="G26"/>
  <c r="H26"/>
  <c r="I26"/>
  <c r="J26"/>
  <c r="K26"/>
  <c r="L26"/>
  <c r="C22"/>
  <c r="D22"/>
  <c r="E22"/>
  <c r="F22"/>
  <c r="G22"/>
  <c r="H22"/>
  <c r="I22"/>
  <c r="J22"/>
  <c r="K22"/>
  <c r="L22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C14"/>
  <c r="D14"/>
  <c r="E14"/>
  <c r="F14"/>
  <c r="G14"/>
  <c r="H14"/>
  <c r="I14"/>
  <c r="J14"/>
  <c r="K14"/>
  <c r="L14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C6"/>
  <c r="D6"/>
  <c r="E6"/>
  <c r="F6"/>
  <c r="G6"/>
  <c r="H6"/>
  <c r="I6"/>
  <c r="J6"/>
  <c r="K6"/>
  <c r="L6"/>
  <c r="B6"/>
  <c r="B46"/>
  <c r="B38"/>
  <c r="B30"/>
  <c r="B22"/>
  <c r="B14"/>
  <c r="B7" i="61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C6"/>
  <c r="D6"/>
  <c r="E6"/>
  <c r="F6"/>
  <c r="G6"/>
  <c r="H6"/>
  <c r="I6"/>
  <c r="J6"/>
  <c r="K6"/>
  <c r="L6"/>
  <c r="B6"/>
  <c r="B47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B50"/>
  <c r="C50"/>
  <c r="D50"/>
  <c r="E50"/>
  <c r="F50"/>
  <c r="G50"/>
  <c r="H50"/>
  <c r="I50"/>
  <c r="J50"/>
  <c r="K50"/>
  <c r="L50"/>
  <c r="C46"/>
  <c r="D46"/>
  <c r="E46"/>
  <c r="F46"/>
  <c r="G46"/>
  <c r="H46"/>
  <c r="I46"/>
  <c r="J46"/>
  <c r="K46"/>
  <c r="L46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C38"/>
  <c r="D38"/>
  <c r="E38"/>
  <c r="F38"/>
  <c r="G38"/>
  <c r="H38"/>
  <c r="I38"/>
  <c r="J38"/>
  <c r="K38"/>
  <c r="L38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C30"/>
  <c r="D30"/>
  <c r="E30"/>
  <c r="F30"/>
  <c r="G30"/>
  <c r="H30"/>
  <c r="I30"/>
  <c r="J30"/>
  <c r="K30"/>
  <c r="L30"/>
  <c r="B23"/>
  <c r="C23"/>
  <c r="D23"/>
  <c r="E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26"/>
  <c r="C26"/>
  <c r="D26"/>
  <c r="E26"/>
  <c r="F26"/>
  <c r="G26"/>
  <c r="H26"/>
  <c r="I26"/>
  <c r="J26"/>
  <c r="K26"/>
  <c r="L26"/>
  <c r="C22"/>
  <c r="D22"/>
  <c r="E22"/>
  <c r="F22"/>
  <c r="G22"/>
  <c r="H22"/>
  <c r="I22"/>
  <c r="J22"/>
  <c r="K22"/>
  <c r="L22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C14"/>
  <c r="D14"/>
  <c r="E14"/>
  <c r="F14"/>
  <c r="G14"/>
  <c r="H14"/>
  <c r="I14"/>
  <c r="J14"/>
  <c r="K14"/>
  <c r="L14"/>
  <c r="B46"/>
  <c r="B38"/>
  <c r="B30"/>
  <c r="B22"/>
  <c r="B14"/>
  <c r="B47" i="58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B50"/>
  <c r="C50"/>
  <c r="D50"/>
  <c r="E50"/>
  <c r="F50"/>
  <c r="G50"/>
  <c r="H50"/>
  <c r="I50"/>
  <c r="J50"/>
  <c r="K50"/>
  <c r="L50"/>
  <c r="C46"/>
  <c r="D46"/>
  <c r="E46"/>
  <c r="F46"/>
  <c r="G46"/>
  <c r="H46"/>
  <c r="I46"/>
  <c r="J46"/>
  <c r="K46"/>
  <c r="L46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C38"/>
  <c r="D38"/>
  <c r="E38"/>
  <c r="F38"/>
  <c r="G38"/>
  <c r="H38"/>
  <c r="I38"/>
  <c r="J38"/>
  <c r="K38"/>
  <c r="L38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C30"/>
  <c r="D30"/>
  <c r="E30"/>
  <c r="F30"/>
  <c r="G30"/>
  <c r="H30"/>
  <c r="I30"/>
  <c r="J30"/>
  <c r="K30"/>
  <c r="L30"/>
  <c r="B46"/>
  <c r="B38"/>
  <c r="B30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26"/>
  <c r="C26"/>
  <c r="D26"/>
  <c r="E26"/>
  <c r="F26"/>
  <c r="G26"/>
  <c r="H26"/>
  <c r="I26"/>
  <c r="J26"/>
  <c r="K26"/>
  <c r="L26"/>
  <c r="C22"/>
  <c r="D22"/>
  <c r="E22"/>
  <c r="F22"/>
  <c r="G22"/>
  <c r="H22"/>
  <c r="I22"/>
  <c r="J22"/>
  <c r="K22"/>
  <c r="L22"/>
  <c r="B22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C14"/>
  <c r="D14"/>
  <c r="E14"/>
  <c r="F14"/>
  <c r="G14"/>
  <c r="H14"/>
  <c r="I14"/>
  <c r="J14"/>
  <c r="K14"/>
  <c r="L14"/>
  <c r="B14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C6"/>
  <c r="D6"/>
  <c r="E6"/>
  <c r="F6"/>
  <c r="G6"/>
  <c r="H6"/>
  <c r="I6"/>
  <c r="J6"/>
  <c r="K6"/>
  <c r="L6"/>
  <c r="B6"/>
  <c r="G50" i="71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M50" i="70"/>
  <c r="L50"/>
  <c r="K50"/>
  <c r="J50"/>
  <c r="I50"/>
  <c r="M49"/>
  <c r="L49"/>
  <c r="K49"/>
  <c r="J49"/>
  <c r="I49"/>
  <c r="M48"/>
  <c r="L48"/>
  <c r="K48"/>
  <c r="J48"/>
  <c r="I48"/>
  <c r="M47"/>
  <c r="L47"/>
  <c r="K47"/>
  <c r="J47"/>
  <c r="I47"/>
  <c r="M42"/>
  <c r="L42"/>
  <c r="K42"/>
  <c r="J42"/>
  <c r="I42"/>
  <c r="M41"/>
  <c r="L41"/>
  <c r="K41"/>
  <c r="J41"/>
  <c r="I41"/>
  <c r="M40"/>
  <c r="L40"/>
  <c r="K40"/>
  <c r="J40"/>
  <c r="I40"/>
  <c r="M39"/>
  <c r="L39"/>
  <c r="K39"/>
  <c r="J39"/>
  <c r="I39"/>
  <c r="N34"/>
  <c r="M34"/>
  <c r="L34"/>
  <c r="K34"/>
  <c r="J34"/>
  <c r="I34"/>
  <c r="M33"/>
  <c r="L33"/>
  <c r="K33"/>
  <c r="J33"/>
  <c r="I33"/>
  <c r="M32"/>
  <c r="L32"/>
  <c r="K32"/>
  <c r="J32"/>
  <c r="I32"/>
  <c r="N31"/>
  <c r="M31"/>
  <c r="L31"/>
  <c r="K31"/>
  <c r="J31"/>
  <c r="I31"/>
  <c r="M26"/>
  <c r="L26"/>
  <c r="K26"/>
  <c r="J26"/>
  <c r="I26"/>
  <c r="M25"/>
  <c r="L25"/>
  <c r="K25"/>
  <c r="J25"/>
  <c r="I25"/>
  <c r="M24"/>
  <c r="L24"/>
  <c r="K24"/>
  <c r="J24"/>
  <c r="I24"/>
  <c r="M23"/>
  <c r="L23"/>
  <c r="K23"/>
  <c r="J23"/>
  <c r="I23"/>
  <c r="M22"/>
  <c r="L22"/>
  <c r="K22"/>
  <c r="J22"/>
  <c r="I22"/>
  <c r="M18"/>
  <c r="L18"/>
  <c r="K18"/>
  <c r="J18"/>
  <c r="I18"/>
  <c r="M17"/>
  <c r="L17"/>
  <c r="K17"/>
  <c r="J17"/>
  <c r="I17"/>
  <c r="M16"/>
  <c r="L16"/>
  <c r="K16"/>
  <c r="J16"/>
  <c r="I16"/>
  <c r="M15"/>
  <c r="L15"/>
  <c r="K15"/>
  <c r="J15"/>
  <c r="I15"/>
  <c r="M14"/>
  <c r="L14"/>
  <c r="K14"/>
  <c r="J14"/>
  <c r="I14"/>
  <c r="M10"/>
  <c r="L10"/>
  <c r="K10"/>
  <c r="J10"/>
  <c r="I10"/>
  <c r="N9"/>
  <c r="M9"/>
  <c r="L9"/>
  <c r="K9"/>
  <c r="J9"/>
  <c r="I9"/>
  <c r="M8"/>
  <c r="L8"/>
  <c r="K8"/>
  <c r="J8"/>
  <c r="I8"/>
  <c r="M7"/>
  <c r="L7"/>
  <c r="K7"/>
  <c r="J7"/>
  <c r="I7"/>
  <c r="N6"/>
  <c r="M6"/>
  <c r="L6"/>
  <c r="K6"/>
  <c r="J6"/>
  <c r="I6"/>
  <c r="N26" i="69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G50" i="68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I39" s="1"/>
  <c r="N14"/>
  <c r="M14"/>
  <c r="L14"/>
  <c r="K14"/>
  <c r="J14"/>
  <c r="I14"/>
  <c r="N10"/>
  <c r="M10"/>
  <c r="L10"/>
  <c r="K10"/>
  <c r="J10"/>
  <c r="I10"/>
  <c r="N9"/>
  <c r="N33" s="1"/>
  <c r="M9"/>
  <c r="M33" s="1"/>
  <c r="L9"/>
  <c r="L33" s="1"/>
  <c r="K9"/>
  <c r="K33" s="1"/>
  <c r="J9"/>
  <c r="J33" s="1"/>
  <c r="I9"/>
  <c r="I33" s="1"/>
  <c r="N8"/>
  <c r="N32" s="1"/>
  <c r="M8"/>
  <c r="M32" s="1"/>
  <c r="L8"/>
  <c r="L32" s="1"/>
  <c r="K8"/>
  <c r="K32" s="1"/>
  <c r="J8"/>
  <c r="J32" s="1"/>
  <c r="I8"/>
  <c r="I32" s="1"/>
  <c r="N7"/>
  <c r="N31" s="1"/>
  <c r="M7"/>
  <c r="M31" s="1"/>
  <c r="L7"/>
  <c r="L31" s="1"/>
  <c r="K7"/>
  <c r="K31" s="1"/>
  <c r="J7"/>
  <c r="J31" s="1"/>
  <c r="I7"/>
  <c r="I31" s="1"/>
  <c r="N6"/>
  <c r="M6"/>
  <c r="L6"/>
  <c r="K6"/>
  <c r="J6"/>
  <c r="I6"/>
  <c r="M22" i="67"/>
  <c r="N22"/>
  <c r="M23"/>
  <c r="M47" s="1"/>
  <c r="N23"/>
  <c r="N47" s="1"/>
  <c r="M24"/>
  <c r="M48" s="1"/>
  <c r="N24"/>
  <c r="N48" s="1"/>
  <c r="M25"/>
  <c r="M49" s="1"/>
  <c r="N25"/>
  <c r="N49" s="1"/>
  <c r="M26"/>
  <c r="M50" s="1"/>
  <c r="N26"/>
  <c r="N50" s="1"/>
  <c r="M17"/>
  <c r="M14"/>
  <c r="N14"/>
  <c r="M15"/>
  <c r="M39" s="1"/>
  <c r="N15"/>
  <c r="N39" s="1"/>
  <c r="M16"/>
  <c r="M40" s="1"/>
  <c r="N16"/>
  <c r="N40" s="1"/>
  <c r="N17"/>
  <c r="M18"/>
  <c r="M42" s="1"/>
  <c r="N18"/>
  <c r="N42" s="1"/>
  <c r="M6"/>
  <c r="N6"/>
  <c r="M7"/>
  <c r="M31" s="1"/>
  <c r="N7"/>
  <c r="N31" s="1"/>
  <c r="M8"/>
  <c r="M32" s="1"/>
  <c r="N8"/>
  <c r="N32" s="1"/>
  <c r="M9"/>
  <c r="M33" s="1"/>
  <c r="N9"/>
  <c r="N33" s="1"/>
  <c r="M10"/>
  <c r="M34" s="1"/>
  <c r="N10"/>
  <c r="N34" s="1"/>
  <c r="B32"/>
  <c r="C32"/>
  <c r="D32"/>
  <c r="E32"/>
  <c r="F32"/>
  <c r="G32"/>
  <c r="B33"/>
  <c r="C33"/>
  <c r="D33"/>
  <c r="E33"/>
  <c r="F33"/>
  <c r="G33"/>
  <c r="B34"/>
  <c r="C34"/>
  <c r="D34"/>
  <c r="E34"/>
  <c r="F34"/>
  <c r="G34"/>
  <c r="B39"/>
  <c r="C39"/>
  <c r="D39"/>
  <c r="E39"/>
  <c r="F39"/>
  <c r="G39"/>
  <c r="B40"/>
  <c r="C40"/>
  <c r="D40"/>
  <c r="E40"/>
  <c r="F40"/>
  <c r="G40"/>
  <c r="B41"/>
  <c r="C41"/>
  <c r="D41"/>
  <c r="E41"/>
  <c r="F41"/>
  <c r="G41"/>
  <c r="B42"/>
  <c r="C42"/>
  <c r="D42"/>
  <c r="E42"/>
  <c r="F42"/>
  <c r="G42"/>
  <c r="B47"/>
  <c r="C47"/>
  <c r="D47"/>
  <c r="E47"/>
  <c r="F47"/>
  <c r="G47"/>
  <c r="B48"/>
  <c r="C48"/>
  <c r="D48"/>
  <c r="E48"/>
  <c r="F48"/>
  <c r="G48"/>
  <c r="B49"/>
  <c r="C49"/>
  <c r="D49"/>
  <c r="E49"/>
  <c r="F49"/>
  <c r="G49"/>
  <c r="B50"/>
  <c r="C50"/>
  <c r="D50"/>
  <c r="E50"/>
  <c r="F50"/>
  <c r="G50"/>
  <c r="C31"/>
  <c r="D31"/>
  <c r="E31"/>
  <c r="F31"/>
  <c r="G31"/>
  <c r="B31"/>
  <c r="L26"/>
  <c r="K26"/>
  <c r="J26"/>
  <c r="I26"/>
  <c r="L25"/>
  <c r="K25"/>
  <c r="J25"/>
  <c r="I25"/>
  <c r="L24"/>
  <c r="K24"/>
  <c r="J24"/>
  <c r="I24"/>
  <c r="L23"/>
  <c r="K23"/>
  <c r="J23"/>
  <c r="I23"/>
  <c r="L22"/>
  <c r="K22"/>
  <c r="J22"/>
  <c r="I22"/>
  <c r="L18"/>
  <c r="K18"/>
  <c r="J18"/>
  <c r="I18"/>
  <c r="L17"/>
  <c r="K17"/>
  <c r="J17"/>
  <c r="I17"/>
  <c r="L16"/>
  <c r="K16"/>
  <c r="J16"/>
  <c r="I16"/>
  <c r="L15"/>
  <c r="K15"/>
  <c r="J15"/>
  <c r="I15"/>
  <c r="I39" s="1"/>
  <c r="L14"/>
  <c r="K14"/>
  <c r="J14"/>
  <c r="I14"/>
  <c r="L10"/>
  <c r="K10"/>
  <c r="J10"/>
  <c r="I10"/>
  <c r="L9"/>
  <c r="L33" s="1"/>
  <c r="K9"/>
  <c r="K33" s="1"/>
  <c r="J9"/>
  <c r="J33" s="1"/>
  <c r="I9"/>
  <c r="I33" s="1"/>
  <c r="L8"/>
  <c r="L32" s="1"/>
  <c r="K8"/>
  <c r="K32" s="1"/>
  <c r="J8"/>
  <c r="J32" s="1"/>
  <c r="I8"/>
  <c r="I32" s="1"/>
  <c r="L7"/>
  <c r="L31" s="1"/>
  <c r="K7"/>
  <c r="K31" s="1"/>
  <c r="J7"/>
  <c r="J31" s="1"/>
  <c r="I7"/>
  <c r="I31" s="1"/>
  <c r="L6"/>
  <c r="K6"/>
  <c r="J6"/>
  <c r="I6"/>
  <c r="J47" i="83" l="1"/>
  <c r="L47"/>
  <c r="I48"/>
  <c r="K48"/>
  <c r="M48"/>
  <c r="J49"/>
  <c r="L49"/>
  <c r="K55"/>
  <c r="M55"/>
  <c r="I56"/>
  <c r="K56"/>
  <c r="M56"/>
  <c r="I57"/>
  <c r="K57"/>
  <c r="M57"/>
  <c r="K47"/>
  <c r="M47"/>
  <c r="J55"/>
  <c r="L55"/>
  <c r="N55"/>
  <c r="J56"/>
  <c r="L56"/>
  <c r="N56"/>
  <c r="J57"/>
  <c r="L57"/>
  <c r="N57"/>
  <c r="K47" i="82"/>
  <c r="M47"/>
  <c r="I48"/>
  <c r="K48"/>
  <c r="M48"/>
  <c r="J47"/>
  <c r="L47"/>
  <c r="N47"/>
  <c r="J48"/>
  <c r="L48"/>
  <c r="I49"/>
  <c r="K49"/>
  <c r="M49"/>
  <c r="J39" i="68"/>
  <c r="L39"/>
  <c r="N39"/>
  <c r="J40"/>
  <c r="L40"/>
  <c r="N40"/>
  <c r="J41"/>
  <c r="L41"/>
  <c r="N41"/>
  <c r="K39"/>
  <c r="M39"/>
  <c r="I40"/>
  <c r="K40"/>
  <c r="M40"/>
  <c r="I41"/>
  <c r="K41"/>
  <c r="M41"/>
  <c r="J39" i="67"/>
  <c r="L39"/>
  <c r="J40"/>
  <c r="L40"/>
  <c r="J41"/>
  <c r="L41"/>
  <c r="M41"/>
  <c r="K39"/>
  <c r="I40"/>
  <c r="K40"/>
  <c r="I41"/>
  <c r="K41"/>
  <c r="N41"/>
  <c r="I55" i="82"/>
  <c r="J55"/>
  <c r="K55"/>
  <c r="L55"/>
  <c r="M55"/>
  <c r="N55"/>
  <c r="I56"/>
  <c r="J56"/>
  <c r="K56"/>
  <c r="L56"/>
  <c r="M56"/>
  <c r="N56"/>
  <c r="I57"/>
  <c r="J57"/>
  <c r="K57"/>
  <c r="L57"/>
  <c r="M57"/>
  <c r="N57"/>
  <c r="I63"/>
  <c r="J63"/>
  <c r="K63"/>
  <c r="L63"/>
  <c r="M63"/>
  <c r="N63"/>
  <c r="I64"/>
  <c r="J64"/>
  <c r="K64"/>
  <c r="L64"/>
  <c r="I65"/>
  <c r="J65"/>
  <c r="K65"/>
  <c r="L65"/>
  <c r="I42" i="83"/>
  <c r="J42"/>
  <c r="K42"/>
  <c r="L42"/>
  <c r="M42"/>
  <c r="I50"/>
  <c r="J50"/>
  <c r="K50"/>
  <c r="L50"/>
  <c r="M50"/>
  <c r="N50"/>
  <c r="I58"/>
  <c r="J58"/>
  <c r="K58"/>
  <c r="L58"/>
  <c r="M58"/>
  <c r="N58"/>
  <c r="I66"/>
  <c r="J66"/>
  <c r="K66"/>
  <c r="L66"/>
  <c r="M66"/>
  <c r="I42" i="82"/>
  <c r="J42"/>
  <c r="K42"/>
  <c r="L42"/>
  <c r="M42"/>
  <c r="N42"/>
  <c r="I50"/>
  <c r="J50"/>
  <c r="K50"/>
  <c r="L50"/>
  <c r="M50"/>
  <c r="N50"/>
  <c r="I58"/>
  <c r="J58"/>
  <c r="K58"/>
  <c r="L58"/>
  <c r="M58"/>
  <c r="N58"/>
  <c r="I66"/>
  <c r="J66"/>
  <c r="K66"/>
  <c r="L66"/>
  <c r="M66"/>
  <c r="N66"/>
  <c r="I47" i="67"/>
  <c r="J47"/>
  <c r="K47"/>
  <c r="L47"/>
  <c r="I48"/>
  <c r="J48"/>
  <c r="K48"/>
  <c r="L48"/>
  <c r="I49"/>
  <c r="J49"/>
  <c r="K49"/>
  <c r="L49"/>
  <c r="I47" i="68"/>
  <c r="J47"/>
  <c r="K47"/>
  <c r="L47"/>
  <c r="M47"/>
  <c r="N47"/>
  <c r="I48"/>
  <c r="J48"/>
  <c r="K48"/>
  <c r="L48"/>
  <c r="M48"/>
  <c r="N48"/>
  <c r="I49"/>
  <c r="J49"/>
  <c r="K49"/>
  <c r="L49"/>
  <c r="M49"/>
  <c r="N49"/>
  <c r="I34"/>
  <c r="J34"/>
  <c r="K34"/>
  <c r="L34"/>
  <c r="M34"/>
  <c r="N34"/>
  <c r="I42"/>
  <c r="J42"/>
  <c r="K42"/>
  <c r="L42"/>
  <c r="M42"/>
  <c r="N42"/>
  <c r="I50"/>
  <c r="J50"/>
  <c r="K50"/>
  <c r="L50"/>
  <c r="M50"/>
  <c r="N50"/>
  <c r="I34" i="67"/>
  <c r="J34"/>
  <c r="K34"/>
  <c r="L34"/>
  <c r="I42"/>
  <c r="J42"/>
  <c r="K42"/>
  <c r="L42"/>
  <c r="I50"/>
  <c r="J50"/>
  <c r="K50"/>
  <c r="L50"/>
  <c r="L49" i="64" l="1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B6" i="60"/>
  <c r="C6"/>
  <c r="D6"/>
  <c r="E6"/>
  <c r="F6"/>
  <c r="G6"/>
  <c r="H6"/>
  <c r="I6"/>
  <c r="J6"/>
  <c r="K6"/>
  <c r="L6"/>
  <c r="B7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22"/>
  <c r="C22"/>
  <c r="D22"/>
  <c r="E22"/>
  <c r="F22"/>
  <c r="G22"/>
  <c r="H22"/>
  <c r="I22"/>
  <c r="J22"/>
  <c r="K22"/>
  <c r="L22"/>
  <c r="B23"/>
  <c r="C23"/>
  <c r="D23"/>
  <c r="E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30"/>
  <c r="C30"/>
  <c r="D30"/>
  <c r="E30"/>
  <c r="F30"/>
  <c r="G30"/>
  <c r="H30"/>
  <c r="I30"/>
  <c r="J30"/>
  <c r="K30"/>
  <c r="L30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8"/>
  <c r="C38"/>
  <c r="D38"/>
  <c r="E38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6"/>
  <c r="C46"/>
  <c r="D46"/>
  <c r="E46"/>
  <c r="F46"/>
  <c r="G46"/>
  <c r="H46"/>
  <c r="I46"/>
  <c r="J46"/>
  <c r="K46"/>
  <c r="L46"/>
  <c r="B47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L49" i="57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49" i="55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49" i="53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0" i="51"/>
  <c r="K50"/>
  <c r="J50"/>
  <c r="I50"/>
  <c r="H50"/>
  <c r="G50"/>
  <c r="F50"/>
  <c r="E50"/>
  <c r="D50"/>
  <c r="C50"/>
  <c r="B50"/>
  <c r="L49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2"/>
  <c r="K42"/>
  <c r="J42"/>
  <c r="I42"/>
  <c r="H42"/>
  <c r="G42"/>
  <c r="F42"/>
  <c r="E42"/>
  <c r="D42"/>
  <c r="C42"/>
  <c r="B42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6"/>
  <c r="K26"/>
  <c r="J26"/>
  <c r="I26"/>
  <c r="H26"/>
  <c r="G26"/>
  <c r="F26"/>
  <c r="E26"/>
  <c r="D26"/>
  <c r="C26"/>
  <c r="B26"/>
  <c r="L25"/>
  <c r="K25"/>
  <c r="J25"/>
  <c r="I25"/>
  <c r="H25"/>
  <c r="G25"/>
  <c r="F25"/>
  <c r="E25"/>
  <c r="D25"/>
  <c r="C25"/>
  <c r="B25"/>
  <c r="L24"/>
  <c r="K24"/>
  <c r="J24"/>
  <c r="I24"/>
  <c r="H24"/>
  <c r="G24"/>
  <c r="E24"/>
  <c r="D24"/>
  <c r="C24"/>
  <c r="B24"/>
  <c r="L23"/>
  <c r="K23"/>
  <c r="J23"/>
  <c r="I23"/>
  <c r="H23"/>
  <c r="G23"/>
  <c r="E23"/>
  <c r="D23"/>
  <c r="C23"/>
  <c r="B23"/>
  <c r="L22"/>
  <c r="K22"/>
  <c r="J22"/>
  <c r="I22"/>
  <c r="H22"/>
  <c r="G22"/>
  <c r="F22"/>
  <c r="E22"/>
  <c r="D22"/>
  <c r="C22"/>
  <c r="B22"/>
  <c r="L18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49" i="50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B7" i="48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B22"/>
  <c r="C22"/>
  <c r="D22"/>
  <c r="E22"/>
  <c r="F22"/>
  <c r="G22"/>
  <c r="H22"/>
  <c r="I22"/>
  <c r="J22"/>
  <c r="K22"/>
  <c r="L22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26"/>
  <c r="C26"/>
  <c r="D26"/>
  <c r="E26"/>
  <c r="F26"/>
  <c r="G26"/>
  <c r="H26"/>
  <c r="I26"/>
  <c r="J26"/>
  <c r="K26"/>
  <c r="L26"/>
  <c r="B30"/>
  <c r="C30"/>
  <c r="D30"/>
  <c r="E30"/>
  <c r="F30"/>
  <c r="G30"/>
  <c r="H30"/>
  <c r="I30"/>
  <c r="J30"/>
  <c r="K30"/>
  <c r="L30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B38"/>
  <c r="C38"/>
  <c r="D38"/>
  <c r="E38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B46"/>
  <c r="C46"/>
  <c r="D46"/>
  <c r="E46"/>
  <c r="F46"/>
  <c r="G46"/>
  <c r="H46"/>
  <c r="I46"/>
  <c r="J46"/>
  <c r="K46"/>
  <c r="L46"/>
  <c r="B47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B50"/>
  <c r="C50"/>
  <c r="D50"/>
  <c r="E50"/>
  <c r="F50"/>
  <c r="G50"/>
  <c r="H50"/>
  <c r="I50"/>
  <c r="J50"/>
  <c r="K50"/>
  <c r="L50"/>
  <c r="C6"/>
  <c r="D6"/>
  <c r="E6"/>
  <c r="F6"/>
  <c r="G6"/>
  <c r="H6"/>
  <c r="I6"/>
  <c r="J6"/>
  <c r="K6"/>
  <c r="L6"/>
  <c r="B6"/>
  <c r="L49" i="47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0" i="30" l="1"/>
  <c r="K50"/>
  <c r="J50"/>
  <c r="I50"/>
  <c r="H50"/>
  <c r="G50"/>
  <c r="F50"/>
  <c r="E50"/>
  <c r="D50"/>
  <c r="C50"/>
  <c r="B50"/>
  <c r="L49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2"/>
  <c r="K42"/>
  <c r="J42"/>
  <c r="I42"/>
  <c r="H42"/>
  <c r="G42"/>
  <c r="F42"/>
  <c r="E42"/>
  <c r="D42"/>
  <c r="C42"/>
  <c r="B42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4"/>
  <c r="K34"/>
  <c r="J34"/>
  <c r="I34"/>
  <c r="H34"/>
  <c r="G34"/>
  <c r="F34"/>
  <c r="E34"/>
  <c r="D34"/>
  <c r="C34"/>
  <c r="B34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6"/>
  <c r="K26"/>
  <c r="J26"/>
  <c r="I26"/>
  <c r="H26"/>
  <c r="G26"/>
  <c r="F26"/>
  <c r="E26"/>
  <c r="D26"/>
  <c r="C26"/>
  <c r="B26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8"/>
  <c r="K18"/>
  <c r="J18"/>
  <c r="I18"/>
  <c r="H18"/>
  <c r="G18"/>
  <c r="F18"/>
  <c r="E18"/>
  <c r="D18"/>
  <c r="C18"/>
  <c r="B18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10"/>
  <c r="K10"/>
  <c r="J10"/>
  <c r="I10"/>
  <c r="H10"/>
  <c r="G10"/>
  <c r="F10"/>
  <c r="E10"/>
  <c r="D10"/>
  <c r="C10"/>
  <c r="B10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49" i="29"/>
  <c r="K49"/>
  <c r="J49"/>
  <c r="I49"/>
  <c r="H49"/>
  <c r="G49"/>
  <c r="F49"/>
  <c r="E49"/>
  <c r="D49"/>
  <c r="C49"/>
  <c r="B49"/>
  <c r="L48"/>
  <c r="K48"/>
  <c r="J48"/>
  <c r="I48"/>
  <c r="H48"/>
  <c r="G48"/>
  <c r="F48"/>
  <c r="E48"/>
  <c r="D48"/>
  <c r="C48"/>
  <c r="B48"/>
  <c r="L47"/>
  <c r="K47"/>
  <c r="J47"/>
  <c r="I47"/>
  <c r="H47"/>
  <c r="G47"/>
  <c r="F47"/>
  <c r="E47"/>
  <c r="D47"/>
  <c r="C47"/>
  <c r="B47"/>
  <c r="L46"/>
  <c r="K46"/>
  <c r="J46"/>
  <c r="I46"/>
  <c r="H46"/>
  <c r="G46"/>
  <c r="F46"/>
  <c r="E46"/>
  <c r="D46"/>
  <c r="C46"/>
  <c r="B46"/>
  <c r="L41"/>
  <c r="K41"/>
  <c r="J41"/>
  <c r="I41"/>
  <c r="H41"/>
  <c r="G41"/>
  <c r="F41"/>
  <c r="E41"/>
  <c r="D41"/>
  <c r="C41"/>
  <c r="B41"/>
  <c r="L40"/>
  <c r="K40"/>
  <c r="J40"/>
  <c r="I40"/>
  <c r="H40"/>
  <c r="G40"/>
  <c r="F40"/>
  <c r="E40"/>
  <c r="D40"/>
  <c r="C40"/>
  <c r="B40"/>
  <c r="L39"/>
  <c r="K39"/>
  <c r="J39"/>
  <c r="I39"/>
  <c r="H39"/>
  <c r="G39"/>
  <c r="F39"/>
  <c r="E39"/>
  <c r="D39"/>
  <c r="C39"/>
  <c r="B39"/>
  <c r="L38"/>
  <c r="K38"/>
  <c r="J38"/>
  <c r="I38"/>
  <c r="H38"/>
  <c r="G38"/>
  <c r="F38"/>
  <c r="E38"/>
  <c r="D38"/>
  <c r="C38"/>
  <c r="B38"/>
  <c r="L33"/>
  <c r="K33"/>
  <c r="J33"/>
  <c r="I33"/>
  <c r="H33"/>
  <c r="G33"/>
  <c r="F33"/>
  <c r="E33"/>
  <c r="D33"/>
  <c r="C33"/>
  <c r="B33"/>
  <c r="L32"/>
  <c r="K32"/>
  <c r="J32"/>
  <c r="I32"/>
  <c r="H32"/>
  <c r="G32"/>
  <c r="F32"/>
  <c r="E32"/>
  <c r="D32"/>
  <c r="C32"/>
  <c r="B32"/>
  <c r="L31"/>
  <c r="K31"/>
  <c r="J31"/>
  <c r="I31"/>
  <c r="H31"/>
  <c r="G31"/>
  <c r="F31"/>
  <c r="E31"/>
  <c r="D31"/>
  <c r="C31"/>
  <c r="B31"/>
  <c r="L30"/>
  <c r="K30"/>
  <c r="J30"/>
  <c r="I30"/>
  <c r="H30"/>
  <c r="G30"/>
  <c r="F30"/>
  <c r="E30"/>
  <c r="D30"/>
  <c r="C30"/>
  <c r="B30"/>
  <c r="L25"/>
  <c r="K25"/>
  <c r="J25"/>
  <c r="I25"/>
  <c r="H25"/>
  <c r="G25"/>
  <c r="F25"/>
  <c r="E25"/>
  <c r="D25"/>
  <c r="C25"/>
  <c r="B25"/>
  <c r="L24"/>
  <c r="K24"/>
  <c r="J24"/>
  <c r="I24"/>
  <c r="H24"/>
  <c r="G24"/>
  <c r="F24"/>
  <c r="E24"/>
  <c r="D24"/>
  <c r="C24"/>
  <c r="B24"/>
  <c r="L23"/>
  <c r="K23"/>
  <c r="J23"/>
  <c r="I23"/>
  <c r="H23"/>
  <c r="G23"/>
  <c r="F23"/>
  <c r="E23"/>
  <c r="D23"/>
  <c r="C23"/>
  <c r="B23"/>
  <c r="L22"/>
  <c r="K22"/>
  <c r="J22"/>
  <c r="I22"/>
  <c r="H22"/>
  <c r="G22"/>
  <c r="F22"/>
  <c r="E22"/>
  <c r="D22"/>
  <c r="C22"/>
  <c r="B22"/>
  <c r="L17"/>
  <c r="K17"/>
  <c r="J17"/>
  <c r="I17"/>
  <c r="H17"/>
  <c r="G17"/>
  <c r="F17"/>
  <c r="E17"/>
  <c r="D17"/>
  <c r="C17"/>
  <c r="B17"/>
  <c r="L16"/>
  <c r="K16"/>
  <c r="J16"/>
  <c r="I16"/>
  <c r="H16"/>
  <c r="G16"/>
  <c r="F16"/>
  <c r="E16"/>
  <c r="D16"/>
  <c r="C16"/>
  <c r="B16"/>
  <c r="L15"/>
  <c r="K15"/>
  <c r="J15"/>
  <c r="I15"/>
  <c r="H15"/>
  <c r="G15"/>
  <c r="F15"/>
  <c r="E15"/>
  <c r="D15"/>
  <c r="C15"/>
  <c r="B15"/>
  <c r="L14"/>
  <c r="K14"/>
  <c r="J14"/>
  <c r="I14"/>
  <c r="H14"/>
  <c r="G14"/>
  <c r="F14"/>
  <c r="E14"/>
  <c r="D14"/>
  <c r="C14"/>
  <c r="B14"/>
  <c r="L9"/>
  <c r="K9"/>
  <c r="J9"/>
  <c r="I9"/>
  <c r="H9"/>
  <c r="G9"/>
  <c r="F9"/>
  <c r="E9"/>
  <c r="D9"/>
  <c r="C9"/>
  <c r="B9"/>
  <c r="L8"/>
  <c r="K8"/>
  <c r="J8"/>
  <c r="I8"/>
  <c r="H8"/>
  <c r="G8"/>
  <c r="F8"/>
  <c r="E8"/>
  <c r="D8"/>
  <c r="C8"/>
  <c r="B8"/>
  <c r="L7"/>
  <c r="K7"/>
  <c r="J7"/>
  <c r="I7"/>
  <c r="H7"/>
  <c r="G7"/>
  <c r="F7"/>
  <c r="E7"/>
  <c r="D7"/>
  <c r="C7"/>
  <c r="B7"/>
  <c r="L6"/>
  <c r="K6"/>
  <c r="J6"/>
  <c r="I6"/>
  <c r="H6"/>
  <c r="G6"/>
  <c r="F6"/>
  <c r="E6"/>
  <c r="D6"/>
  <c r="C6"/>
  <c r="B6"/>
  <c r="L50" i="13"/>
  <c r="K50"/>
  <c r="J50"/>
  <c r="I50"/>
  <c r="H50"/>
  <c r="G50"/>
  <c r="F50"/>
  <c r="E50"/>
  <c r="D50"/>
  <c r="C50"/>
  <c r="B50"/>
  <c r="L42"/>
  <c r="K42"/>
  <c r="J42"/>
  <c r="I42"/>
  <c r="H42"/>
  <c r="G42"/>
  <c r="F42"/>
  <c r="E42"/>
  <c r="D42"/>
  <c r="C42"/>
  <c r="B42"/>
  <c r="L34"/>
  <c r="K34"/>
  <c r="J34"/>
  <c r="I34"/>
  <c r="H34"/>
  <c r="G34"/>
  <c r="F34"/>
  <c r="E34"/>
  <c r="D34"/>
  <c r="C34"/>
  <c r="B34"/>
  <c r="L26"/>
  <c r="K26"/>
  <c r="J26"/>
  <c r="I26"/>
  <c r="H26"/>
  <c r="G26"/>
  <c r="F26"/>
  <c r="E26"/>
  <c r="D26"/>
  <c r="C26"/>
  <c r="L18"/>
  <c r="K18"/>
  <c r="J18"/>
  <c r="I18"/>
  <c r="H18"/>
  <c r="G18"/>
  <c r="F18"/>
  <c r="E18"/>
  <c r="D18"/>
  <c r="C18"/>
  <c r="B18"/>
  <c r="C10"/>
  <c r="D10"/>
  <c r="E10"/>
  <c r="F10"/>
  <c r="G10"/>
  <c r="H10"/>
  <c r="I10"/>
  <c r="J10"/>
  <c r="K10"/>
  <c r="L10"/>
  <c r="B10"/>
  <c r="L49"/>
  <c r="K49"/>
  <c r="J49"/>
  <c r="I49"/>
  <c r="H49"/>
  <c r="G49"/>
  <c r="F49"/>
  <c r="E49"/>
  <c r="D49"/>
  <c r="C49"/>
  <c r="B49"/>
  <c r="L41"/>
  <c r="K41"/>
  <c r="J41"/>
  <c r="I41"/>
  <c r="H41"/>
  <c r="G41"/>
  <c r="F41"/>
  <c r="E41"/>
  <c r="D41"/>
  <c r="C41"/>
  <c r="B41"/>
  <c r="L33"/>
  <c r="K33"/>
  <c r="J33"/>
  <c r="I33"/>
  <c r="H33"/>
  <c r="G33"/>
  <c r="F33"/>
  <c r="E33"/>
  <c r="D33"/>
  <c r="C33"/>
  <c r="B33"/>
  <c r="L25"/>
  <c r="K25"/>
  <c r="J25"/>
  <c r="I25"/>
  <c r="H25"/>
  <c r="G25"/>
  <c r="F25"/>
  <c r="E25"/>
  <c r="D25"/>
  <c r="C25"/>
  <c r="B25"/>
  <c r="L17"/>
  <c r="K17"/>
  <c r="J17"/>
  <c r="I17"/>
  <c r="H17"/>
  <c r="G17"/>
  <c r="F17"/>
  <c r="E17"/>
  <c r="D17"/>
  <c r="C17"/>
  <c r="B17"/>
  <c r="C9"/>
  <c r="D9"/>
  <c r="E9"/>
  <c r="F9"/>
  <c r="G9"/>
  <c r="H9"/>
  <c r="I9"/>
  <c r="J9"/>
  <c r="K9"/>
  <c r="L9"/>
  <c r="B9"/>
  <c r="L48"/>
  <c r="K48"/>
  <c r="J48"/>
  <c r="I48"/>
  <c r="H48"/>
  <c r="G48"/>
  <c r="F48"/>
  <c r="E48"/>
  <c r="D48"/>
  <c r="C48"/>
  <c r="B48"/>
  <c r="L40"/>
  <c r="K40"/>
  <c r="J40"/>
  <c r="I40"/>
  <c r="H40"/>
  <c r="G40"/>
  <c r="F40"/>
  <c r="E40"/>
  <c r="D40"/>
  <c r="C40"/>
  <c r="B40"/>
  <c r="L32"/>
  <c r="K32"/>
  <c r="J32"/>
  <c r="I32"/>
  <c r="H32"/>
  <c r="G32"/>
  <c r="F32"/>
  <c r="E32"/>
  <c r="D32"/>
  <c r="C32"/>
  <c r="B32"/>
  <c r="L24"/>
  <c r="K24"/>
  <c r="J24"/>
  <c r="I24"/>
  <c r="H24"/>
  <c r="G24"/>
  <c r="F24"/>
  <c r="E24"/>
  <c r="D24"/>
  <c r="C24"/>
  <c r="B24"/>
  <c r="L16"/>
  <c r="K16"/>
  <c r="J16"/>
  <c r="I16"/>
  <c r="H16"/>
  <c r="G16"/>
  <c r="F16"/>
  <c r="E16"/>
  <c r="D16"/>
  <c r="C16"/>
  <c r="B16"/>
  <c r="C8"/>
  <c r="D8"/>
  <c r="E8"/>
  <c r="F8"/>
  <c r="G8"/>
  <c r="H8"/>
  <c r="I8"/>
  <c r="J8"/>
  <c r="K8"/>
  <c r="L8"/>
  <c r="B8"/>
  <c r="L47"/>
  <c r="K47"/>
  <c r="J47"/>
  <c r="I47"/>
  <c r="H47"/>
  <c r="G47"/>
  <c r="F47"/>
  <c r="E47"/>
  <c r="D47"/>
  <c r="C47"/>
  <c r="B47"/>
  <c r="L39"/>
  <c r="K39"/>
  <c r="J39"/>
  <c r="I39"/>
  <c r="H39"/>
  <c r="G39"/>
  <c r="F39"/>
  <c r="E39"/>
  <c r="D39"/>
  <c r="C39"/>
  <c r="B39"/>
  <c r="L31"/>
  <c r="K31"/>
  <c r="J31"/>
  <c r="I31"/>
  <c r="H31"/>
  <c r="G31"/>
  <c r="F31"/>
  <c r="E31"/>
  <c r="D31"/>
  <c r="C31"/>
  <c r="B31"/>
  <c r="L23"/>
  <c r="K23"/>
  <c r="J23"/>
  <c r="I23"/>
  <c r="H23"/>
  <c r="G23"/>
  <c r="F23"/>
  <c r="E23"/>
  <c r="D23"/>
  <c r="C23"/>
  <c r="B23"/>
  <c r="L15"/>
  <c r="K15"/>
  <c r="J15"/>
  <c r="I15"/>
  <c r="H15"/>
  <c r="G15"/>
  <c r="F15"/>
  <c r="E15"/>
  <c r="D15"/>
  <c r="C15"/>
  <c r="B15"/>
  <c r="C7"/>
  <c r="D7"/>
  <c r="E7"/>
  <c r="F7"/>
  <c r="G7"/>
  <c r="H7"/>
  <c r="I7"/>
  <c r="J7"/>
  <c r="K7"/>
  <c r="L7"/>
  <c r="B7"/>
  <c r="L46"/>
  <c r="K46"/>
  <c r="J46"/>
  <c r="I46"/>
  <c r="H46"/>
  <c r="G46"/>
  <c r="F46"/>
  <c r="E46"/>
  <c r="D46"/>
  <c r="C46"/>
  <c r="B46"/>
  <c r="L38"/>
  <c r="K38"/>
  <c r="J38"/>
  <c r="I38"/>
  <c r="H38"/>
  <c r="G38"/>
  <c r="F38"/>
  <c r="E38"/>
  <c r="D38"/>
  <c r="C38"/>
  <c r="B38"/>
  <c r="L30"/>
  <c r="K30"/>
  <c r="J30"/>
  <c r="I30"/>
  <c r="H30"/>
  <c r="G30"/>
  <c r="F30"/>
  <c r="E30"/>
  <c r="D30"/>
  <c r="C30"/>
  <c r="B30"/>
  <c r="L22"/>
  <c r="K22"/>
  <c r="J22"/>
  <c r="I22"/>
  <c r="H22"/>
  <c r="G22"/>
  <c r="F22"/>
  <c r="E22"/>
  <c r="D22"/>
  <c r="C22"/>
  <c r="B22"/>
  <c r="L14"/>
  <c r="K14"/>
  <c r="J14"/>
  <c r="I14"/>
  <c r="H14"/>
  <c r="G14"/>
  <c r="F14"/>
  <c r="E14"/>
  <c r="D14"/>
  <c r="C14"/>
  <c r="B14"/>
  <c r="C6"/>
  <c r="D6"/>
  <c r="E6"/>
  <c r="F6"/>
  <c r="G6"/>
  <c r="H6"/>
  <c r="I6"/>
  <c r="J6"/>
  <c r="K6"/>
  <c r="L6"/>
  <c r="B6"/>
  <c r="B7" i="12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0"/>
  <c r="C10"/>
  <c r="D10"/>
  <c r="E10"/>
  <c r="F10"/>
  <c r="G10"/>
  <c r="H10"/>
  <c r="I10"/>
  <c r="J10"/>
  <c r="K10"/>
  <c r="L10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18"/>
  <c r="C18"/>
  <c r="D18"/>
  <c r="E18"/>
  <c r="F18"/>
  <c r="G18"/>
  <c r="H18"/>
  <c r="I18"/>
  <c r="J18"/>
  <c r="K18"/>
  <c r="L18"/>
  <c r="B22"/>
  <c r="C22"/>
  <c r="D22"/>
  <c r="E22"/>
  <c r="F22"/>
  <c r="G22"/>
  <c r="H22"/>
  <c r="I22"/>
  <c r="J22"/>
  <c r="K22"/>
  <c r="L22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26"/>
  <c r="C26"/>
  <c r="D26"/>
  <c r="E26"/>
  <c r="F26"/>
  <c r="G26"/>
  <c r="H26"/>
  <c r="I26"/>
  <c r="J26"/>
  <c r="K26"/>
  <c r="L26"/>
  <c r="B30"/>
  <c r="C30"/>
  <c r="D30"/>
  <c r="E30"/>
  <c r="F30"/>
  <c r="G30"/>
  <c r="H30"/>
  <c r="I30"/>
  <c r="J30"/>
  <c r="K30"/>
  <c r="L30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4"/>
  <c r="C34"/>
  <c r="D34"/>
  <c r="E34"/>
  <c r="F34"/>
  <c r="G34"/>
  <c r="H34"/>
  <c r="I34"/>
  <c r="J34"/>
  <c r="K34"/>
  <c r="L34"/>
  <c r="B38"/>
  <c r="C38"/>
  <c r="D38"/>
  <c r="E38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2"/>
  <c r="C42"/>
  <c r="D42"/>
  <c r="E42"/>
  <c r="F42"/>
  <c r="G42"/>
  <c r="H42"/>
  <c r="I42"/>
  <c r="J42"/>
  <c r="K42"/>
  <c r="L42"/>
  <c r="B46"/>
  <c r="C46"/>
  <c r="D46"/>
  <c r="E46"/>
  <c r="F46"/>
  <c r="G46"/>
  <c r="H46"/>
  <c r="I46"/>
  <c r="J46"/>
  <c r="K46"/>
  <c r="L46"/>
  <c r="B47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B50"/>
  <c r="C50"/>
  <c r="D50"/>
  <c r="E50"/>
  <c r="F50"/>
  <c r="G50"/>
  <c r="H50"/>
  <c r="I50"/>
  <c r="J50"/>
  <c r="K50"/>
  <c r="L50"/>
  <c r="C6"/>
  <c r="D6"/>
  <c r="E6"/>
  <c r="F6"/>
  <c r="G6"/>
  <c r="H6"/>
  <c r="I6"/>
  <c r="J6"/>
  <c r="K6"/>
  <c r="L6"/>
  <c r="B6"/>
  <c r="B7" i="11"/>
  <c r="C7"/>
  <c r="D7"/>
  <c r="E7"/>
  <c r="F7"/>
  <c r="G7"/>
  <c r="H7"/>
  <c r="I7"/>
  <c r="J7"/>
  <c r="K7"/>
  <c r="L7"/>
  <c r="B8"/>
  <c r="C8"/>
  <c r="D8"/>
  <c r="E8"/>
  <c r="F8"/>
  <c r="G8"/>
  <c r="H8"/>
  <c r="I8"/>
  <c r="J8"/>
  <c r="K8"/>
  <c r="L8"/>
  <c r="B9"/>
  <c r="C9"/>
  <c r="D9"/>
  <c r="E9"/>
  <c r="F9"/>
  <c r="G9"/>
  <c r="H9"/>
  <c r="I9"/>
  <c r="J9"/>
  <c r="K9"/>
  <c r="L9"/>
  <c r="B14"/>
  <c r="C14"/>
  <c r="D14"/>
  <c r="E14"/>
  <c r="F14"/>
  <c r="G14"/>
  <c r="H14"/>
  <c r="I14"/>
  <c r="J14"/>
  <c r="K14"/>
  <c r="L14"/>
  <c r="B15"/>
  <c r="C15"/>
  <c r="D15"/>
  <c r="E15"/>
  <c r="F15"/>
  <c r="G15"/>
  <c r="H15"/>
  <c r="I15"/>
  <c r="J15"/>
  <c r="K15"/>
  <c r="L15"/>
  <c r="B16"/>
  <c r="C16"/>
  <c r="D16"/>
  <c r="E16"/>
  <c r="F16"/>
  <c r="G16"/>
  <c r="H16"/>
  <c r="I16"/>
  <c r="J16"/>
  <c r="K16"/>
  <c r="L16"/>
  <c r="B17"/>
  <c r="C17"/>
  <c r="D17"/>
  <c r="E17"/>
  <c r="F17"/>
  <c r="G17"/>
  <c r="H17"/>
  <c r="I17"/>
  <c r="J17"/>
  <c r="K17"/>
  <c r="L17"/>
  <c r="B22"/>
  <c r="C22"/>
  <c r="D22"/>
  <c r="E22"/>
  <c r="F22"/>
  <c r="G22"/>
  <c r="H22"/>
  <c r="I22"/>
  <c r="J22"/>
  <c r="K22"/>
  <c r="L22"/>
  <c r="B23"/>
  <c r="C23"/>
  <c r="D23"/>
  <c r="E23"/>
  <c r="F23"/>
  <c r="G23"/>
  <c r="H23"/>
  <c r="I23"/>
  <c r="J23"/>
  <c r="K23"/>
  <c r="L23"/>
  <c r="B24"/>
  <c r="C24"/>
  <c r="D24"/>
  <c r="E24"/>
  <c r="F24"/>
  <c r="G24"/>
  <c r="H24"/>
  <c r="I24"/>
  <c r="J24"/>
  <c r="K24"/>
  <c r="L24"/>
  <c r="B25"/>
  <c r="C25"/>
  <c r="D25"/>
  <c r="E25"/>
  <c r="F25"/>
  <c r="G25"/>
  <c r="H25"/>
  <c r="I25"/>
  <c r="J25"/>
  <c r="K25"/>
  <c r="L25"/>
  <c r="B30"/>
  <c r="C30"/>
  <c r="D30"/>
  <c r="E30"/>
  <c r="F30"/>
  <c r="G30"/>
  <c r="H30"/>
  <c r="I30"/>
  <c r="J30"/>
  <c r="K30"/>
  <c r="L30"/>
  <c r="B31"/>
  <c r="C31"/>
  <c r="D31"/>
  <c r="E31"/>
  <c r="F31"/>
  <c r="G31"/>
  <c r="H31"/>
  <c r="I31"/>
  <c r="J31"/>
  <c r="K31"/>
  <c r="L31"/>
  <c r="B32"/>
  <c r="C32"/>
  <c r="D32"/>
  <c r="E32"/>
  <c r="F32"/>
  <c r="G32"/>
  <c r="H32"/>
  <c r="I32"/>
  <c r="J32"/>
  <c r="K32"/>
  <c r="L32"/>
  <c r="B33"/>
  <c r="C33"/>
  <c r="D33"/>
  <c r="E33"/>
  <c r="F33"/>
  <c r="G33"/>
  <c r="H33"/>
  <c r="I33"/>
  <c r="J33"/>
  <c r="K33"/>
  <c r="L33"/>
  <c r="B38"/>
  <c r="C38"/>
  <c r="D38"/>
  <c r="E38"/>
  <c r="F38"/>
  <c r="G38"/>
  <c r="H38"/>
  <c r="I38"/>
  <c r="J38"/>
  <c r="K38"/>
  <c r="L38"/>
  <c r="B39"/>
  <c r="C39"/>
  <c r="D39"/>
  <c r="E39"/>
  <c r="F39"/>
  <c r="G39"/>
  <c r="H39"/>
  <c r="I39"/>
  <c r="J39"/>
  <c r="K39"/>
  <c r="L39"/>
  <c r="B40"/>
  <c r="C40"/>
  <c r="D40"/>
  <c r="E40"/>
  <c r="F40"/>
  <c r="G40"/>
  <c r="H40"/>
  <c r="I40"/>
  <c r="J40"/>
  <c r="K40"/>
  <c r="L40"/>
  <c r="B41"/>
  <c r="C41"/>
  <c r="D41"/>
  <c r="E41"/>
  <c r="F41"/>
  <c r="G41"/>
  <c r="H41"/>
  <c r="I41"/>
  <c r="J41"/>
  <c r="K41"/>
  <c r="L41"/>
  <c r="B46"/>
  <c r="C46"/>
  <c r="D46"/>
  <c r="E46"/>
  <c r="F46"/>
  <c r="G46"/>
  <c r="H46"/>
  <c r="I46"/>
  <c r="J46"/>
  <c r="K46"/>
  <c r="L46"/>
  <c r="B47"/>
  <c r="C47"/>
  <c r="D47"/>
  <c r="E47"/>
  <c r="F47"/>
  <c r="G47"/>
  <c r="H47"/>
  <c r="I47"/>
  <c r="J47"/>
  <c r="K47"/>
  <c r="L47"/>
  <c r="B48"/>
  <c r="C48"/>
  <c r="D48"/>
  <c r="E48"/>
  <c r="F48"/>
  <c r="G48"/>
  <c r="H48"/>
  <c r="I48"/>
  <c r="J48"/>
  <c r="K48"/>
  <c r="L48"/>
  <c r="B49"/>
  <c r="C49"/>
  <c r="D49"/>
  <c r="E49"/>
  <c r="F49"/>
  <c r="G49"/>
  <c r="H49"/>
  <c r="I49"/>
  <c r="J49"/>
  <c r="K49"/>
  <c r="L49"/>
  <c r="C6"/>
  <c r="D6"/>
  <c r="E6"/>
  <c r="F6"/>
  <c r="G6"/>
  <c r="H6"/>
  <c r="I6"/>
  <c r="J6"/>
  <c r="K6"/>
  <c r="L6"/>
  <c r="B6"/>
  <c r="B38" i="6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C37"/>
  <c r="D37"/>
  <c r="B37"/>
  <c r="G55"/>
  <c r="F55"/>
  <c r="E55"/>
  <c r="G54"/>
  <c r="F54"/>
  <c r="E54"/>
  <c r="G53"/>
  <c r="F53"/>
  <c r="E53"/>
  <c r="G52"/>
  <c r="F52"/>
  <c r="E52"/>
  <c r="G51"/>
  <c r="F51"/>
  <c r="E51"/>
  <c r="G50"/>
  <c r="F50"/>
  <c r="E50"/>
  <c r="G49"/>
  <c r="F49"/>
  <c r="E49"/>
  <c r="G48"/>
  <c r="F48"/>
  <c r="E48"/>
  <c r="G47"/>
  <c r="F47"/>
  <c r="E47"/>
  <c r="G46"/>
  <c r="F46"/>
  <c r="E46"/>
  <c r="G45"/>
  <c r="F45"/>
  <c r="E45"/>
  <c r="G44"/>
  <c r="F44"/>
  <c r="E44"/>
  <c r="G43"/>
  <c r="F43"/>
  <c r="E43"/>
  <c r="G42"/>
  <c r="F42"/>
  <c r="E42"/>
  <c r="G41"/>
  <c r="F41"/>
  <c r="E41"/>
  <c r="G40"/>
  <c r="F40"/>
  <c r="E40"/>
  <c r="G39"/>
  <c r="F39"/>
  <c r="E39"/>
  <c r="G38"/>
  <c r="F38"/>
  <c r="E38"/>
  <c r="G37"/>
  <c r="F37"/>
  <c r="E37"/>
  <c r="C22" i="5"/>
  <c r="C21"/>
  <c r="C20"/>
  <c r="C19"/>
  <c r="C18"/>
  <c r="C17"/>
  <c r="C16"/>
  <c r="C15"/>
  <c r="C14"/>
  <c r="C13"/>
  <c r="C12"/>
  <c r="C11"/>
  <c r="C10"/>
  <c r="C9"/>
  <c r="C8"/>
  <c r="C7"/>
  <c r="C6"/>
  <c r="C5"/>
  <c r="E33" i="4"/>
  <c r="D33"/>
  <c r="C33"/>
  <c r="E32"/>
  <c r="D32"/>
  <c r="C32"/>
  <c r="E31"/>
  <c r="D31"/>
  <c r="C31"/>
  <c r="F30"/>
  <c r="E30"/>
  <c r="D30"/>
  <c r="C30"/>
  <c r="F29"/>
  <c r="E29"/>
  <c r="D29"/>
  <c r="C29"/>
  <c r="F28"/>
  <c r="E28"/>
  <c r="D28"/>
  <c r="C28"/>
  <c r="F27"/>
  <c r="E27"/>
  <c r="D27"/>
  <c r="C27"/>
  <c r="F26"/>
  <c r="E26"/>
  <c r="D26"/>
  <c r="C26"/>
  <c r="F25"/>
  <c r="E25"/>
  <c r="D25"/>
  <c r="C25"/>
  <c r="F24"/>
  <c r="E24"/>
  <c r="D24"/>
  <c r="C24"/>
  <c r="F23"/>
  <c r="E23"/>
  <c r="D23"/>
  <c r="C23"/>
  <c r="F22"/>
  <c r="E22"/>
  <c r="D22"/>
  <c r="C22"/>
  <c r="F21"/>
  <c r="E21"/>
  <c r="D21"/>
  <c r="C21"/>
  <c r="L18"/>
  <c r="K18"/>
  <c r="J18"/>
  <c r="I18"/>
  <c r="L17"/>
  <c r="K17"/>
  <c r="J17"/>
  <c r="I17"/>
  <c r="L16"/>
  <c r="K16"/>
  <c r="K31" s="1"/>
  <c r="J16"/>
  <c r="I16"/>
  <c r="M15"/>
  <c r="L15"/>
  <c r="L30" s="1"/>
  <c r="K15"/>
  <c r="J15"/>
  <c r="J30" s="1"/>
  <c r="I15"/>
  <c r="M14"/>
  <c r="M29" s="1"/>
  <c r="L14"/>
  <c r="K14"/>
  <c r="K29" s="1"/>
  <c r="J14"/>
  <c r="I14"/>
  <c r="M13"/>
  <c r="L13"/>
  <c r="L28" s="1"/>
  <c r="K13"/>
  <c r="J13"/>
  <c r="J28" s="1"/>
  <c r="I13"/>
  <c r="M12"/>
  <c r="M27" s="1"/>
  <c r="L12"/>
  <c r="K12"/>
  <c r="K27" s="1"/>
  <c r="J12"/>
  <c r="I12"/>
  <c r="M11"/>
  <c r="L11"/>
  <c r="L26" s="1"/>
  <c r="K11"/>
  <c r="J11"/>
  <c r="J26" s="1"/>
  <c r="I11"/>
  <c r="M10"/>
  <c r="M25" s="1"/>
  <c r="L10"/>
  <c r="K10"/>
  <c r="K25" s="1"/>
  <c r="J10"/>
  <c r="I10"/>
  <c r="M9"/>
  <c r="L9"/>
  <c r="L24" s="1"/>
  <c r="K9"/>
  <c r="J9"/>
  <c r="J24" s="1"/>
  <c r="I9"/>
  <c r="M8"/>
  <c r="M23" s="1"/>
  <c r="L8"/>
  <c r="K8"/>
  <c r="K23" s="1"/>
  <c r="J8"/>
  <c r="I8"/>
  <c r="M7"/>
  <c r="L7"/>
  <c r="L22" s="1"/>
  <c r="K7"/>
  <c r="J7"/>
  <c r="J22" s="1"/>
  <c r="I7"/>
  <c r="M6"/>
  <c r="M21" s="1"/>
  <c r="L6"/>
  <c r="K6"/>
  <c r="K21" s="1"/>
  <c r="J6"/>
  <c r="I6"/>
  <c r="E5"/>
  <c r="F20" s="1"/>
  <c r="D5"/>
  <c r="D20" s="1"/>
  <c r="C5"/>
  <c r="B5"/>
  <c r="M5" s="1"/>
  <c r="K32" l="1"/>
  <c r="K33"/>
  <c r="L31"/>
  <c r="M31"/>
  <c r="L32"/>
  <c r="M32"/>
  <c r="L33"/>
  <c r="M33"/>
  <c r="C20"/>
  <c r="J21"/>
  <c r="L21"/>
  <c r="K22"/>
  <c r="M22"/>
  <c r="J23"/>
  <c r="L23"/>
  <c r="K24"/>
  <c r="M24"/>
  <c r="J25"/>
  <c r="L25"/>
  <c r="K26"/>
  <c r="M26"/>
  <c r="J27"/>
  <c r="L27"/>
  <c r="K28"/>
  <c r="M28"/>
  <c r="J29"/>
  <c r="L29"/>
  <c r="K30"/>
  <c r="M30"/>
  <c r="J31"/>
  <c r="J32"/>
  <c r="J33"/>
  <c r="I5"/>
  <c r="J5"/>
  <c r="K5"/>
  <c r="L5"/>
  <c r="E20"/>
  <c r="K20" l="1"/>
  <c r="L20"/>
  <c r="J20"/>
  <c r="M20"/>
</calcChain>
</file>

<file path=xl/sharedStrings.xml><?xml version="1.0" encoding="utf-8"?>
<sst xmlns="http://schemas.openxmlformats.org/spreadsheetml/2006/main" count="2697" uniqueCount="254">
  <si>
    <t>Millions of Dollars</t>
  </si>
  <si>
    <t>Indexed to 2007=100</t>
  </si>
  <si>
    <t>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</si>
  <si>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</si>
  <si>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</si>
  <si>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</si>
  <si>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</si>
  <si>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</si>
  <si>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</si>
  <si>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</si>
  <si>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</si>
  <si>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</si>
  <si>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</si>
  <si>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</si>
  <si>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n.a.</t>
  </si>
  <si>
    <t>Northwest Territories</t>
  </si>
  <si>
    <t>Nunavut</t>
  </si>
  <si>
    <t>Per cent increase from previous year</t>
  </si>
  <si>
    <t>* Estimates for 2011 based on TD forecasts for Real GDP growth in 2011, available at http://www.td.com/document/PDF/economics/qef/td-economics-qef-pefapr11-di3.pdf</t>
  </si>
  <si>
    <t>GDP (in millions of dollars)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</si>
  <si>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</si>
  <si>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</si>
  <si>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</si>
  <si>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</si>
  <si>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</si>
  <si>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</si>
  <si>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</si>
  <si>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</si>
  <si>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</si>
  <si>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</si>
  <si>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</si>
  <si>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</si>
  <si>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</si>
  <si>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</si>
  <si>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</si>
  <si>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</si>
  <si>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</si>
  <si>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</si>
  <si>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</si>
  <si>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Unemployment Rate</t>
  </si>
  <si>
    <t>Employment Rate</t>
  </si>
  <si>
    <t>Labour Force Participation Rate</t>
  </si>
  <si>
    <t>Employment (thousands of workers)</t>
  </si>
  <si>
    <t>Total</t>
  </si>
  <si>
    <t>Goods-Producing Sector</t>
  </si>
  <si>
    <t>Services-Producing Sector</t>
  </si>
  <si>
    <t>2011-Q4</t>
  </si>
  <si>
    <t>Percentage Point Change from Previous Quarter</t>
  </si>
  <si>
    <t>Per Cent Change from Previous Quarter</t>
  </si>
  <si>
    <t>R1 - unemployed 1 year or more; Both sexes; 15 years and over</t>
  </si>
  <si>
    <t>R2 - unemployed 3 months or more; Both sexes; 15 years and over</t>
  </si>
  <si>
    <t>R3 - comparable to the United States rate; Both sexes; 15 years and over</t>
  </si>
  <si>
    <t>R4 - official rate; Both sexes; 15 years and over</t>
  </si>
  <si>
    <t>R5 - plus discouraged searchers; Both sexes; 15 years and over</t>
  </si>
  <si>
    <t>R6 - plus waiting group (recall, replies, long-term future starts); Both sexes; 15 years and over</t>
  </si>
  <si>
    <t>R7 - plus involuntary part-timers (in full-time equivalents); Both sexes; 15 years and over</t>
  </si>
  <si>
    <t>R8 - plus discouraged searchers, waiting group, portion of involuntary part-timers; Both sexes; 15 years and over</t>
  </si>
  <si>
    <r>
      <t xml:space="preserve">Sources: </t>
    </r>
    <r>
      <rPr>
        <sz val="11"/>
        <color theme="1"/>
        <rFont val="Times New Roman"/>
        <family val="1"/>
      </rPr>
      <t>Statistics Canada, Labour Force Survey. CANSIM table 282-0088 and 282-0116.</t>
    </r>
  </si>
  <si>
    <t>Non-Aboriginal</t>
  </si>
  <si>
    <t>Aboriginal</t>
  </si>
  <si>
    <t>Métis</t>
  </si>
  <si>
    <t>First Nations people living off-reserve</t>
  </si>
  <si>
    <t>Inuit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</si>
  <si>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Statistics Canada, Unpublished data from Labour Force Survey.</t>
    </r>
  </si>
  <si>
    <t>Both Sexes</t>
  </si>
  <si>
    <t>Male</t>
  </si>
  <si>
    <t>Female</t>
  </si>
  <si>
    <t>15-24</t>
  </si>
  <si>
    <t>15+</t>
  </si>
  <si>
    <t>25-54</t>
  </si>
  <si>
    <t>55+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</si>
  <si>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5a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</si>
  <si>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9a</t>
    </r>
  </si>
  <si>
    <t>Percentage Point Change in Proportion of Total Employment</t>
  </si>
  <si>
    <t>Per Cent Change in Employment</t>
  </si>
  <si>
    <t>Goods-producing sector</t>
  </si>
  <si>
    <t>Utilities</t>
  </si>
  <si>
    <t>Construction</t>
  </si>
  <si>
    <t>Manufacturing</t>
  </si>
  <si>
    <t>Services-producing sector</t>
  </si>
  <si>
    <t>Educational services</t>
  </si>
  <si>
    <t>Health care and social assistance</t>
  </si>
  <si>
    <t>Public administration</t>
  </si>
  <si>
    <t>Trade</t>
  </si>
  <si>
    <t>Transportation and warehousing</t>
  </si>
  <si>
    <t>Finance, insurance, real estate and leasing</t>
  </si>
  <si>
    <t>Professional, scientific and technical services</t>
  </si>
  <si>
    <t>Management of companies and administrative and other support services</t>
  </si>
  <si>
    <t>Information, culture and recreation</t>
  </si>
  <si>
    <t>Accommodation and food services</t>
  </si>
  <si>
    <t>Other services</t>
  </si>
  <si>
    <t>All occupations</t>
  </si>
  <si>
    <t>Management occupations</t>
  </si>
  <si>
    <t>Business, finance and administrative occupations</t>
  </si>
  <si>
    <t>Natural and applied sciences and related occupations</t>
  </si>
  <si>
    <t>Health occupations</t>
  </si>
  <si>
    <t>Occupations in social science, education, government service and religion</t>
  </si>
  <si>
    <t>Occupations in art, culture, recreation and sport</t>
  </si>
  <si>
    <t>Sales and service occupations</t>
  </si>
  <si>
    <t>Trades, transport and equipment operators and related occupations</t>
  </si>
  <si>
    <t>Occupations unique to primary industry</t>
  </si>
  <si>
    <t>Occupations unique to processing, manufacturing and utilities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</si>
  <si>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14a</t>
    </r>
  </si>
  <si>
    <t>Working Age Population (thousands of people)</t>
  </si>
  <si>
    <t>Per Cent Change in Working Age Population</t>
  </si>
  <si>
    <t>Proportion of Working Age Population (per cent)</t>
  </si>
  <si>
    <t>Proportion of Working Age Population Within Province (per cent)</t>
  </si>
  <si>
    <t>Total Employment (thousands of people)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</si>
  <si>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6a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</si>
  <si>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7a</t>
    </r>
  </si>
  <si>
    <t>Rates (per cent)</t>
  </si>
  <si>
    <t>Full-Time Employment (thousands of people)</t>
  </si>
  <si>
    <t>Per Cent Change in Full-Time Employment</t>
  </si>
  <si>
    <t>Proportion of Total Employment (per cent)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</si>
  <si>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6a and 7a</t>
    </r>
  </si>
  <si>
    <t>Part-Time Employment (thousands of people)</t>
  </si>
  <si>
    <t>Per Cent Change in Part-Time Employment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</si>
  <si>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6a and 8a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</si>
  <si>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8a</t>
    </r>
  </si>
  <si>
    <t>Labour Force (thousands of people)</t>
  </si>
  <si>
    <t>Per Cent Change in Unemployment</t>
  </si>
  <si>
    <t>Unemployment (thousands of people)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</si>
  <si>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10a</t>
    </r>
  </si>
  <si>
    <t>Per Cent Change in Labour Force</t>
  </si>
  <si>
    <t>Employment Rate (per cent)</t>
  </si>
  <si>
    <t>Per Cent Change in Employment Rate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</si>
  <si>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11a</t>
    </r>
  </si>
  <si>
    <t>Proportion of Non-Aboriginal Employment Rate (per cent)</t>
  </si>
  <si>
    <t>Unemployment Rate (per cent)</t>
  </si>
  <si>
    <t>Per Cent Change in Unemployment Rate</t>
  </si>
  <si>
    <t>Proportion of Non-Aboriginal Unemployment Rate (per cent)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</si>
  <si>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12a</t>
    </r>
  </si>
  <si>
    <t>Proportion of Non-Aboriginal Participation Rate (per cent)</t>
  </si>
  <si>
    <t>Per Cent Change in Participation Rate</t>
  </si>
  <si>
    <t>Participation Rate (per cent)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</si>
  <si>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13a</t>
    </r>
  </si>
  <si>
    <t>Employment (thousands of people)</t>
  </si>
  <si>
    <t>Proportion of Employment (per cent)</t>
  </si>
  <si>
    <t>Percentage Point Change in Proportion of Working Age Population</t>
  </si>
  <si>
    <t>Proportion of Full-Time Employment (per cent)</t>
  </si>
  <si>
    <t>Per Cent Change in Total Employment</t>
  </si>
  <si>
    <t>Proportion of Part-Time Employment (per cent)</t>
  </si>
  <si>
    <t>Percentage Point Gap with Non-Aboriginal Employment Rate</t>
  </si>
  <si>
    <t>Percentage Point Gap with Non-Aboriginal Unemployment Rate</t>
  </si>
  <si>
    <t>Percentage Point Gap with Non-Aboriginal Participation Rate</t>
  </si>
  <si>
    <r>
      <rPr>
        <b/>
        <sz val="12"/>
        <color theme="1"/>
        <rFont val="Times New Roman"/>
        <family val="1"/>
      </rPr>
      <t xml:space="preserve">Source: </t>
    </r>
    <r>
      <rPr>
        <sz val="12"/>
        <color theme="1"/>
        <rFont val="Times New Roman"/>
        <family val="1"/>
      </rPr>
      <t>Statistics Canada, Unpublished data from Labour Force Survey.</t>
    </r>
  </si>
  <si>
    <t>Total employed</t>
  </si>
  <si>
    <t>Forestry, fishing, mining, oil and gas</t>
  </si>
  <si>
    <t xml:space="preserve">Agriculture 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</si>
  <si>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6a, Table 9a</t>
    </r>
  </si>
  <si>
    <t>Per Cent Change in Employment in the Goods-Producing Sector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</si>
  <si>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6a, Table 10a</t>
    </r>
  </si>
  <si>
    <t>Per Cent Change in Employment in the Services-Producing Sector</t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</si>
  <si>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30a and Table 31a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</si>
  <si>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31a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</si>
  <si>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32a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</si>
  <si>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30a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</si>
  <si>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15a</t>
    </r>
  </si>
  <si>
    <r>
      <rPr>
        <b/>
        <sz val="11"/>
        <color theme="1"/>
        <rFont val="Times New Roman"/>
        <family val="1"/>
      </rPr>
      <t xml:space="preserve">Source: </t>
    </r>
    <r>
      <rPr>
        <sz val="11"/>
        <color theme="1"/>
        <rFont val="Times New Roman"/>
        <family val="1"/>
      </rPr>
      <t>Table 33a</t>
    </r>
  </si>
  <si>
    <t>Total, all education levels</t>
  </si>
  <si>
    <t>Above bachelor's degree</t>
  </si>
  <si>
    <t>Bachelor's degree</t>
  </si>
  <si>
    <t>Post-secondary certificate or diploma</t>
  </si>
  <si>
    <t>Some post-secondary</t>
  </si>
  <si>
    <t>High school graduate</t>
  </si>
  <si>
    <t>Less than high school</t>
  </si>
  <si>
    <t>Canadian Economic Indicators</t>
  </si>
  <si>
    <t>Labour Market Indicators by Province</t>
  </si>
  <si>
    <t>Labour Market Indicators by Gender</t>
  </si>
  <si>
    <t>Labour Market Indicators by Age Group</t>
  </si>
  <si>
    <t>Employment by Industry</t>
  </si>
  <si>
    <t>Employment by Occupation</t>
  </si>
  <si>
    <t>Employment by Educational Attainment</t>
  </si>
  <si>
    <t>Aboriginal Labour Market Database</t>
  </si>
  <si>
    <t>Labour Market Indicators by Province (continued)</t>
  </si>
  <si>
    <t>Per cent change from previous quarter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</si>
  <si>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</si>
  <si>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</si>
  <si>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</si>
  <si>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</si>
  <si>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</si>
  <si>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</si>
  <si>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</si>
  <si>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</si>
  <si>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</si>
  <si>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</si>
  <si>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Table 3: Labour Market Indicators, Canada, Quarterly 2007-Q1 to 2014-Q2 (Seasonally Adjusted)</t>
  </si>
  <si>
    <t>Table 5a: Working Age Population by Province, 2007-2013</t>
  </si>
  <si>
    <t>2007-13</t>
  </si>
  <si>
    <t>Table 5c: Working Age Population by Province (Proportion of Population), 2007-2013</t>
  </si>
  <si>
    <t>Table 5b: Working Age Population by Province (Per Cent Change), 2007-2013</t>
  </si>
  <si>
    <t>Table 5d: Working Age Population by Province (Proportion of Working Age Population Within Province), 2007-2013</t>
  </si>
  <si>
    <t>Table 6a: Total Employment by Province, 2007-2013</t>
  </si>
  <si>
    <t>Table 6b: Total Employment by Province (Per Cent Change), 2007-2013</t>
  </si>
  <si>
    <t>Table 6c: Total Employment by Province (Proportion of Employment), 2007-2013</t>
  </si>
  <si>
    <t>Table 8a: Part-Time Employment by Province, 2007-2013</t>
  </si>
  <si>
    <t>Table 7c: Full-Time Employment by Province (Proportion of Total Employment), 2007-2013</t>
  </si>
  <si>
    <t>Table 7b: Full-Time Employment by Province (Per Cent Change), 2007-2013</t>
  </si>
  <si>
    <t>Table 7a: Full-Time Employment by Province, 2007-2013</t>
  </si>
  <si>
    <t>Table 8b: Part-Time Employment by Province (Per Cent Change), 2007-2013</t>
  </si>
  <si>
    <t>Table 9b: Employment in the Goods-Producing Sector by Province (Per Cent Change), 2007-2013</t>
  </si>
  <si>
    <t>Table 9a: Employment in the Goods-Producing Sector by Province, 2007-2013</t>
  </si>
  <si>
    <t>Table 8c: Part-Time Employment by Province (Proportion of Total Employment), 2007-2013</t>
  </si>
  <si>
    <t>Table 9c: Employment in the Goods-Producing Sector by Province (Proportion of Total Employment), 2007-2013</t>
  </si>
  <si>
    <t>Table 10a: Employment in the Services-Producing Sector by Province, 2007-2013</t>
  </si>
  <si>
    <t>Table 10b: Employment in the Services-Producing Sector by Province (Per Cent Change), 2007-2013</t>
  </si>
  <si>
    <t>Table 10c: Employment in the Services-Producing Sector by Province (Proportion of Total Employment), 2007-2013</t>
  </si>
  <si>
    <t>Table 11a: Unemployment by Province, 2007-2013</t>
  </si>
  <si>
    <t>Table 11b: Unemployment by Province (Per Cent Change), 2007-2013</t>
  </si>
  <si>
    <t>Table 12a: Labour Force by Province, 2007-2013</t>
  </si>
  <si>
    <t>Table 12b: Labour Force by Province (Per Cent Change), 2007-2013</t>
  </si>
  <si>
    <t>Table 13a: Employment Rate by Province, 2007-2013</t>
  </si>
  <si>
    <t>Table 13b: Employment Rate by Province (Per Cent Change), 2007-2013</t>
  </si>
  <si>
    <t>Table 14a: Unemployment Rate by Province, 2007-2013</t>
  </si>
  <si>
    <t>Table 14b: Unemployment Rate by Province (Per Cent Change), 2007-2013</t>
  </si>
  <si>
    <t>Table 14c: Unemployment Rate by Province (Proportion of Non-Aboriginal Unemployment Rate), 2007-2013</t>
  </si>
  <si>
    <t>Table 15a: Participation Rate by Province, 2007-2013</t>
  </si>
  <si>
    <t>Table 15b: Participation Rate by Province (Per Cent Change), 2007-2013</t>
  </si>
  <si>
    <t>Table 15c: Participation Rate by Province (Proportion of Non-Aboriginal Participation Rate), 2007-2013</t>
  </si>
  <si>
    <t>Table 16: Working Age Population by Gender, Canada, 2007-2013</t>
  </si>
  <si>
    <t>2007-2013</t>
  </si>
  <si>
    <t>Table 17: Total Employment by Gender, Canada, 2007-2013</t>
  </si>
  <si>
    <t>Table 18: Full-Time Employment by Gender, Canada, 2007-2013</t>
  </si>
  <si>
    <t>Table 19: Part-Time Employment by Gender, Canada, 2007-2013</t>
  </si>
  <si>
    <t>Table 20: Employment Rate by Gender, Canada, 2007-2013</t>
  </si>
  <si>
    <t>Table 21: Unemployment Rate by Gender, Canada, 2007-2013</t>
  </si>
  <si>
    <t>Table 22: Participation Rate by Gender, Canada, 2007-2013</t>
  </si>
  <si>
    <t>Table 23: Working Age Population by Age Group, Canada, 2007-2013</t>
  </si>
  <si>
    <t>Table 24: Total Employment by Age Group, Canada, 2007-2013</t>
  </si>
  <si>
    <t>Table 25: Full-Time Employment by Age Group, Canada, 2007-2013</t>
  </si>
  <si>
    <t>Table 26: Part-Time Employment by Age Group, Canada, 2007-2013</t>
  </si>
  <si>
    <t>Table 27: Employment Rate by Age Group, Canada, 2007-2013</t>
  </si>
  <si>
    <t>Table 28: Unemployment Rate by Age Group, Canada, 2007-2013</t>
  </si>
  <si>
    <t>Table 29: Participation Rate by Age Group, Canada, 2007-2013</t>
  </si>
  <si>
    <t>Table 30a: Employment by Goods-Producing Industries, Canada, 2007-2013</t>
  </si>
  <si>
    <t>Table 30b: Employment by Goods-Producing Industries (Per Cent Change), Canada, 2007-2013</t>
  </si>
  <si>
    <t>Table 30c: Employment by Goods-Producing Industries (Proportion of Employment), Canada, 2007-2013</t>
  </si>
  <si>
    <t>Table 31a: Employment by Services-Producing Industries, Canada, 2007-2013</t>
  </si>
  <si>
    <t>Table 31b: Employment by Services-Producing Industries (Per Cent Change), Canada, 2007-2013</t>
  </si>
  <si>
    <t>Table 31c: Employment by Services-Producing Industries (Proportion of Employment), Canada, 2007-2013</t>
  </si>
  <si>
    <t>Table 32a: Employment by Occupations, Canada, 2007-2013</t>
  </si>
  <si>
    <t>Table 32b: Employment by Occupations (Per Cent Change), Canada, 2007-2013</t>
  </si>
  <si>
    <t>Table 33a: Employment by Educational Attainment, Canada, 2007-2013</t>
  </si>
  <si>
    <t>Table 33b: Employment by Educational Attainment (Per Cent Change), Canada, 2007-2013</t>
  </si>
  <si>
    <t>Table 33c: Employment by Educational Attainment (Proportion of Employment), Canada, 2007-2013</t>
  </si>
  <si>
    <r>
      <t xml:space="preserve">Source: </t>
    </r>
    <r>
      <rPr>
        <sz val="11"/>
        <color theme="1"/>
        <rFont val="Calibri"/>
        <family val="2"/>
        <scheme val="minor"/>
      </rPr>
      <t>Statistics Canada, CANSIM table 282-0086.</t>
    </r>
  </si>
  <si>
    <t>Table 4: Alternative Unemployment Rates, Canada, 2007-2013</t>
  </si>
  <si>
    <t>Aboriginal excluding those living off-reserve and those living in the Territories</t>
  </si>
  <si>
    <t>Table 13c: Employment Rate by Province (Proportion of Non-Aboriginal Employment Rate), 2007-2013</t>
  </si>
  <si>
    <t>Table 32c: Employment by Occupations (Proportion of Employment), Canada, 2007-2013</t>
  </si>
  <si>
    <t>Table 2: GDP at Basic Prices by Province and Territory, Chained 2007 Dollars, 2007-2013</t>
  </si>
  <si>
    <r>
      <rPr>
        <b/>
        <sz val="11"/>
        <color theme="1"/>
        <rFont val="Times New Roman"/>
        <family val="1"/>
      </rPr>
      <t>Source:</t>
    </r>
    <r>
      <rPr>
        <sz val="11"/>
        <color theme="1"/>
        <rFont val="Times New Roman"/>
        <family val="1"/>
      </rPr>
      <t xml:space="preserve"> Statistics Canada, CANSIM table 379-0030.</t>
    </r>
  </si>
  <si>
    <t>Table 1: GDP at Market Prices in Canada, Chained 2007 dollars, Quarterly 2007-Q1 to 2014-Q1 (Seasonally Adjusted at Annual Rates)</t>
  </si>
  <si>
    <r>
      <t xml:space="preserve">Source: </t>
    </r>
    <r>
      <rPr>
        <sz val="11"/>
        <color theme="1"/>
        <rFont val="Times New Roman"/>
        <family val="1"/>
      </rPr>
      <t>Statistics Canada, CANSIM table 380-0064.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</si>
</sst>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164" fontId="3" fillId="0" borderId="7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 wrapText="1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2" fillId="0" borderId="7" xfId="0" applyFont="1" applyBorder="1"/>
    <xf numFmtId="164" fontId="3" fillId="0" borderId="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165" fontId="3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165" fontId="3" fillId="0" borderId="0" xfId="0" applyNumberFormat="1" applyFont="1"/>
    <xf numFmtId="0" fontId="6" fillId="0" borderId="0" xfId="0" applyFont="1"/>
    <xf numFmtId="0" fontId="7" fillId="0" borderId="0" xfId="0" applyFont="1"/>
    <xf numFmtId="3" fontId="0" fillId="0" borderId="0" xfId="0" applyNumberFormat="1"/>
    <xf numFmtId="0" fontId="3" fillId="0" borderId="12" xfId="0" applyFont="1" applyBorder="1"/>
    <xf numFmtId="0" fontId="3" fillId="0" borderId="13" xfId="0" applyFont="1" applyBorder="1"/>
    <xf numFmtId="164" fontId="3" fillId="0" borderId="0" xfId="0" applyNumberFormat="1" applyFont="1"/>
    <xf numFmtId="0" fontId="3" fillId="0" borderId="14" xfId="0" applyFont="1" applyBorder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1" xfId="0" applyFont="1" applyBorder="1"/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 applyAlignment="1">
      <alignment horizontal="left"/>
    </xf>
    <xf numFmtId="165" fontId="3" fillId="0" borderId="4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5" fontId="3" fillId="0" borderId="11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/>
    </xf>
    <xf numFmtId="0" fontId="3" fillId="0" borderId="7" xfId="0" applyFont="1" applyBorder="1"/>
    <xf numFmtId="0" fontId="8" fillId="0" borderId="0" xfId="0" applyFont="1"/>
    <xf numFmtId="0" fontId="3" fillId="0" borderId="9" xfId="0" applyFont="1" applyBorder="1" applyAlignment="1">
      <alignment horizontal="left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9" xfId="0" applyFont="1" applyBorder="1"/>
    <xf numFmtId="2" fontId="3" fillId="0" borderId="14" xfId="0" applyNumberFormat="1" applyFont="1" applyBorder="1" applyAlignment="1">
      <alignment horizontal="center" vertical="center"/>
    </xf>
    <xf numFmtId="0" fontId="0" fillId="0" borderId="0" xfId="0" applyFont="1"/>
    <xf numFmtId="164" fontId="0" fillId="0" borderId="0" xfId="0" applyNumberFormat="1" applyFont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3" xfId="0" applyFont="1" applyFill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4" xfId="0" applyFont="1" applyBorder="1"/>
    <xf numFmtId="165" fontId="3" fillId="0" borderId="0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0" fontId="3" fillId="0" borderId="7" xfId="0" applyFont="1" applyFill="1" applyBorder="1"/>
    <xf numFmtId="3" fontId="3" fillId="0" borderId="12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</cellXfs>
  <cellStyles count="5">
    <cellStyle name="Normal" xfId="0" builtinId="0"/>
    <cellStyle name="Normal 2" xfId="2"/>
    <cellStyle name="Normal 3" xfId="3"/>
    <cellStyle name="Percent" xfId="1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77"/>
  <sheetViews>
    <sheetView tabSelected="1" view="pageBreakPreview" zoomScale="60" workbookViewId="0">
      <selection activeCell="A25" sqref="A25"/>
    </sheetView>
  </sheetViews>
  <sheetFormatPr defaultRowHeight="15"/>
  <cols>
    <col min="1" max="1" width="146.28515625" customWidth="1"/>
  </cols>
  <sheetData>
    <row r="1" spans="1:2" ht="44.25" customHeight="1">
      <c r="A1" s="131" t="s">
        <v>173</v>
      </c>
      <c r="B1" s="127"/>
    </row>
    <row r="2" spans="1:2" s="129" customFormat="1" ht="20.100000000000001" customHeight="1">
      <c r="A2" s="132" t="s">
        <v>166</v>
      </c>
    </row>
    <row r="3" spans="1:2" s="129" customFormat="1" ht="20.100000000000001" customHeight="1">
      <c r="A3" s="133" t="s">
        <v>252</v>
      </c>
      <c r="B3" s="130"/>
    </row>
    <row r="4" spans="1:2" s="129" customFormat="1" ht="20.100000000000001" customHeight="1">
      <c r="A4" s="133" t="s">
        <v>250</v>
      </c>
      <c r="B4" s="130"/>
    </row>
    <row r="5" spans="1:2" s="129" customFormat="1" ht="20.100000000000001" customHeight="1">
      <c r="A5" s="133" t="s">
        <v>186</v>
      </c>
      <c r="B5" s="130"/>
    </row>
    <row r="6" spans="1:2" s="129" customFormat="1" ht="20.100000000000001" customHeight="1">
      <c r="A6" s="133" t="s">
        <v>246</v>
      </c>
      <c r="B6" s="130"/>
    </row>
    <row r="7" spans="1:2" s="129" customFormat="1" ht="20.100000000000001" customHeight="1">
      <c r="A7" s="133"/>
      <c r="B7" s="130"/>
    </row>
    <row r="8" spans="1:2" s="129" customFormat="1" ht="20.100000000000001" customHeight="1">
      <c r="A8" s="134" t="s">
        <v>167</v>
      </c>
      <c r="B8" s="130"/>
    </row>
    <row r="9" spans="1:2" s="129" customFormat="1" ht="20.100000000000001" customHeight="1">
      <c r="A9" s="133" t="s">
        <v>187</v>
      </c>
      <c r="B9" s="130"/>
    </row>
    <row r="10" spans="1:2" s="129" customFormat="1" ht="20.100000000000001" customHeight="1">
      <c r="A10" s="133" t="s">
        <v>190</v>
      </c>
      <c r="B10" s="130"/>
    </row>
    <row r="11" spans="1:2" s="129" customFormat="1" ht="20.100000000000001" customHeight="1">
      <c r="A11" s="133" t="s">
        <v>189</v>
      </c>
      <c r="B11" s="130"/>
    </row>
    <row r="12" spans="1:2" s="129" customFormat="1" ht="20.100000000000001" customHeight="1">
      <c r="A12" s="133" t="s">
        <v>191</v>
      </c>
      <c r="B12" s="130"/>
    </row>
    <row r="13" spans="1:2" s="129" customFormat="1" ht="20.100000000000001" customHeight="1">
      <c r="A13" s="133" t="s">
        <v>192</v>
      </c>
      <c r="B13" s="130"/>
    </row>
    <row r="14" spans="1:2" s="129" customFormat="1" ht="20.100000000000001" customHeight="1">
      <c r="A14" s="133" t="s">
        <v>193</v>
      </c>
      <c r="B14" s="130"/>
    </row>
    <row r="15" spans="1:2" s="129" customFormat="1" ht="20.100000000000001" customHeight="1">
      <c r="A15" s="133" t="s">
        <v>194</v>
      </c>
      <c r="B15" s="130"/>
    </row>
    <row r="16" spans="1:2" s="129" customFormat="1" ht="20.100000000000001" customHeight="1">
      <c r="A16" s="133" t="s">
        <v>198</v>
      </c>
      <c r="B16" s="130"/>
    </row>
    <row r="17" spans="1:2" s="129" customFormat="1" ht="20.100000000000001" customHeight="1">
      <c r="A17" s="133" t="s">
        <v>197</v>
      </c>
      <c r="B17" s="130"/>
    </row>
    <row r="18" spans="1:2" s="129" customFormat="1" ht="20.100000000000001" customHeight="1">
      <c r="A18" s="133" t="s">
        <v>196</v>
      </c>
      <c r="B18" s="130"/>
    </row>
    <row r="19" spans="1:2" s="129" customFormat="1" ht="20.100000000000001" customHeight="1">
      <c r="A19" s="133" t="s">
        <v>195</v>
      </c>
      <c r="B19" s="130"/>
    </row>
    <row r="20" spans="1:2" s="129" customFormat="1" ht="20.100000000000001" customHeight="1">
      <c r="A20" s="133" t="s">
        <v>199</v>
      </c>
      <c r="B20" s="130"/>
    </row>
    <row r="21" spans="1:2" s="129" customFormat="1" ht="20.100000000000001" customHeight="1">
      <c r="A21" s="133" t="s">
        <v>202</v>
      </c>
      <c r="B21" s="130"/>
    </row>
    <row r="22" spans="1:2" s="129" customFormat="1" ht="20.100000000000001" customHeight="1">
      <c r="A22" s="133" t="s">
        <v>201</v>
      </c>
      <c r="B22" s="130"/>
    </row>
    <row r="23" spans="1:2" s="129" customFormat="1" ht="20.100000000000001" customHeight="1">
      <c r="A23" s="133" t="s">
        <v>200</v>
      </c>
    </row>
    <row r="24" spans="1:2" s="129" customFormat="1" ht="20.100000000000001" customHeight="1">
      <c r="A24" s="133" t="s">
        <v>203</v>
      </c>
    </row>
    <row r="25" spans="1:2" s="129" customFormat="1" ht="20.100000000000001" customHeight="1">
      <c r="A25" s="133" t="s">
        <v>204</v>
      </c>
    </row>
    <row r="26" spans="1:2" s="129" customFormat="1" ht="20.100000000000001" customHeight="1">
      <c r="A26" s="133" t="s">
        <v>205</v>
      </c>
    </row>
    <row r="27" spans="1:2" s="129" customFormat="1" ht="20.100000000000001" customHeight="1">
      <c r="A27" s="133" t="s">
        <v>206</v>
      </c>
    </row>
    <row r="28" spans="1:2" s="129" customFormat="1" ht="20.100000000000001" customHeight="1">
      <c r="A28" s="134" t="s">
        <v>174</v>
      </c>
    </row>
    <row r="29" spans="1:2" s="129" customFormat="1" ht="20.100000000000001" customHeight="1">
      <c r="A29" s="133" t="s">
        <v>207</v>
      </c>
    </row>
    <row r="30" spans="1:2" s="129" customFormat="1" ht="20.100000000000001" customHeight="1">
      <c r="A30" s="133" t="s">
        <v>208</v>
      </c>
    </row>
    <row r="31" spans="1:2" s="129" customFormat="1" ht="20.100000000000001" customHeight="1">
      <c r="A31" s="133" t="s">
        <v>209</v>
      </c>
    </row>
    <row r="32" spans="1:2" s="129" customFormat="1" ht="20.100000000000001" customHeight="1">
      <c r="A32" s="133" t="s">
        <v>210</v>
      </c>
    </row>
    <row r="33" spans="1:1" s="129" customFormat="1" ht="20.100000000000001" customHeight="1">
      <c r="A33" s="133" t="s">
        <v>211</v>
      </c>
    </row>
    <row r="34" spans="1:1" s="129" customFormat="1" ht="20.100000000000001" customHeight="1">
      <c r="A34" s="133" t="s">
        <v>212</v>
      </c>
    </row>
    <row r="35" spans="1:1" s="129" customFormat="1" ht="20.100000000000001" customHeight="1">
      <c r="A35" s="133" t="s">
        <v>248</v>
      </c>
    </row>
    <row r="36" spans="1:1" s="129" customFormat="1" ht="20.100000000000001" customHeight="1">
      <c r="A36" s="133" t="s">
        <v>213</v>
      </c>
    </row>
    <row r="37" spans="1:1" s="129" customFormat="1" ht="20.100000000000001" customHeight="1">
      <c r="A37" s="133" t="s">
        <v>214</v>
      </c>
    </row>
    <row r="38" spans="1:1" s="129" customFormat="1" ht="20.100000000000001" customHeight="1">
      <c r="A38" s="133" t="s">
        <v>215</v>
      </c>
    </row>
    <row r="39" spans="1:1" s="129" customFormat="1" ht="20.100000000000001" customHeight="1">
      <c r="A39" s="133" t="s">
        <v>216</v>
      </c>
    </row>
    <row r="40" spans="1:1" s="129" customFormat="1" ht="20.100000000000001" customHeight="1">
      <c r="A40" s="133" t="s">
        <v>217</v>
      </c>
    </row>
    <row r="41" spans="1:1" s="129" customFormat="1" ht="20.100000000000001" customHeight="1">
      <c r="A41" s="133" t="s">
        <v>218</v>
      </c>
    </row>
    <row r="42" spans="1:1" s="129" customFormat="1" ht="20.100000000000001" customHeight="1">
      <c r="A42" s="133"/>
    </row>
    <row r="43" spans="1:1" s="129" customFormat="1" ht="20.100000000000001" customHeight="1">
      <c r="A43" s="134" t="s">
        <v>168</v>
      </c>
    </row>
    <row r="44" spans="1:1" s="129" customFormat="1" ht="20.100000000000001" customHeight="1">
      <c r="A44" s="133" t="s">
        <v>219</v>
      </c>
    </row>
    <row r="45" spans="1:1" s="129" customFormat="1" ht="20.100000000000001" customHeight="1">
      <c r="A45" s="133" t="s">
        <v>221</v>
      </c>
    </row>
    <row r="46" spans="1:1" s="129" customFormat="1" ht="20.100000000000001" customHeight="1">
      <c r="A46" s="133" t="s">
        <v>222</v>
      </c>
    </row>
    <row r="47" spans="1:1" s="129" customFormat="1" ht="20.100000000000001" customHeight="1">
      <c r="A47" s="133" t="s">
        <v>223</v>
      </c>
    </row>
    <row r="48" spans="1:1" s="129" customFormat="1" ht="20.100000000000001" customHeight="1">
      <c r="A48" s="133" t="s">
        <v>224</v>
      </c>
    </row>
    <row r="49" spans="1:1" s="129" customFormat="1" ht="20.100000000000001" customHeight="1">
      <c r="A49" s="133" t="s">
        <v>225</v>
      </c>
    </row>
    <row r="50" spans="1:1" s="129" customFormat="1" ht="20.100000000000001" customHeight="1">
      <c r="A50" s="133" t="s">
        <v>226</v>
      </c>
    </row>
    <row r="51" spans="1:1" s="129" customFormat="1" ht="20.100000000000001" customHeight="1">
      <c r="A51" s="133"/>
    </row>
    <row r="52" spans="1:1" s="129" customFormat="1" ht="20.100000000000001" customHeight="1">
      <c r="A52" s="134" t="s">
        <v>169</v>
      </c>
    </row>
    <row r="53" spans="1:1" s="129" customFormat="1" ht="20.100000000000001" customHeight="1">
      <c r="A53" s="133" t="s">
        <v>227</v>
      </c>
    </row>
    <row r="54" spans="1:1" s="129" customFormat="1" ht="20.100000000000001" customHeight="1">
      <c r="A54" s="133" t="s">
        <v>228</v>
      </c>
    </row>
    <row r="55" spans="1:1" s="129" customFormat="1" ht="20.100000000000001" customHeight="1">
      <c r="A55" s="133" t="s">
        <v>229</v>
      </c>
    </row>
    <row r="56" spans="1:1" s="129" customFormat="1" ht="20.100000000000001" customHeight="1">
      <c r="A56" s="133" t="s">
        <v>230</v>
      </c>
    </row>
    <row r="57" spans="1:1" s="129" customFormat="1" ht="20.100000000000001" customHeight="1">
      <c r="A57" s="133" t="s">
        <v>231</v>
      </c>
    </row>
    <row r="58" spans="1:1" s="129" customFormat="1" ht="20.100000000000001" customHeight="1">
      <c r="A58" s="133" t="s">
        <v>232</v>
      </c>
    </row>
    <row r="59" spans="1:1" s="129" customFormat="1" ht="20.100000000000001" customHeight="1">
      <c r="A59" s="133" t="s">
        <v>233</v>
      </c>
    </row>
    <row r="60" spans="1:1" s="129" customFormat="1" ht="20.100000000000001" customHeight="1">
      <c r="A60" s="133"/>
    </row>
    <row r="61" spans="1:1" s="129" customFormat="1" ht="20.100000000000001" customHeight="1">
      <c r="A61" s="134" t="s">
        <v>170</v>
      </c>
    </row>
    <row r="62" spans="1:1" s="129" customFormat="1" ht="20.100000000000001" customHeight="1">
      <c r="A62" s="133" t="s">
        <v>234</v>
      </c>
    </row>
    <row r="63" spans="1:1" s="129" customFormat="1" ht="20.100000000000001" customHeight="1">
      <c r="A63" s="133" t="s">
        <v>235</v>
      </c>
    </row>
    <row r="64" spans="1:1" s="129" customFormat="1" ht="20.100000000000001" customHeight="1">
      <c r="A64" s="133" t="s">
        <v>236</v>
      </c>
    </row>
    <row r="65" spans="1:1" s="129" customFormat="1" ht="20.100000000000001" customHeight="1">
      <c r="A65" s="133" t="s">
        <v>237</v>
      </c>
    </row>
    <row r="66" spans="1:1" s="129" customFormat="1" ht="20.100000000000001" customHeight="1">
      <c r="A66" s="133" t="s">
        <v>238</v>
      </c>
    </row>
    <row r="67" spans="1:1" s="129" customFormat="1" ht="20.100000000000001" customHeight="1">
      <c r="A67" s="133" t="s">
        <v>239</v>
      </c>
    </row>
    <row r="68" spans="1:1" s="129" customFormat="1" ht="20.100000000000001" customHeight="1">
      <c r="A68" s="133"/>
    </row>
    <row r="69" spans="1:1" s="129" customFormat="1" ht="20.100000000000001" customHeight="1">
      <c r="A69" s="134" t="s">
        <v>171</v>
      </c>
    </row>
    <row r="70" spans="1:1" s="129" customFormat="1" ht="20.100000000000001" customHeight="1">
      <c r="A70" s="133" t="s">
        <v>240</v>
      </c>
    </row>
    <row r="71" spans="1:1" s="129" customFormat="1" ht="20.100000000000001" customHeight="1">
      <c r="A71" s="133" t="s">
        <v>241</v>
      </c>
    </row>
    <row r="72" spans="1:1" s="129" customFormat="1" ht="20.100000000000001" customHeight="1">
      <c r="A72" s="133" t="s">
        <v>249</v>
      </c>
    </row>
    <row r="73" spans="1:1" s="129" customFormat="1" ht="20.100000000000001" customHeight="1">
      <c r="A73" s="133"/>
    </row>
    <row r="74" spans="1:1" s="129" customFormat="1" ht="20.100000000000001" customHeight="1">
      <c r="A74" s="134" t="s">
        <v>172</v>
      </c>
    </row>
    <row r="75" spans="1:1" s="129" customFormat="1" ht="20.100000000000001" customHeight="1">
      <c r="A75" s="133" t="s">
        <v>242</v>
      </c>
    </row>
    <row r="76" spans="1:1" s="129" customFormat="1" ht="20.100000000000001" customHeight="1">
      <c r="A76" s="133" t="s">
        <v>243</v>
      </c>
    </row>
    <row r="77" spans="1:1" s="129" customFormat="1" ht="20.100000000000001" customHeight="1">
      <c r="A77" s="133" t="s">
        <v>244</v>
      </c>
    </row>
  </sheetData>
  <pageMargins left="0.70866141732283472" right="0.70866141732283472" top="0.74803149606299213" bottom="0.74803149606299213" header="0.31496062992125984" footer="0.31496062992125984"/>
  <pageSetup scale="89" fitToHeight="3" orientation="landscape" r:id="rId1"/>
  <rowBreaks count="2" manualBreakCount="2">
    <brk id="27" man="1"/>
    <brk id="5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192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9" t="s">
        <v>12</v>
      </c>
    </row>
    <row r="4" spans="1:24">
      <c r="A4" s="94" t="s">
        <v>107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v>16798.099999999999</v>
      </c>
      <c r="C6" s="7">
        <v>216.9</v>
      </c>
      <c r="D6" s="7">
        <v>68.7</v>
      </c>
      <c r="E6" s="7">
        <v>448.3</v>
      </c>
      <c r="F6" s="7">
        <v>356.8</v>
      </c>
      <c r="G6" s="7">
        <v>3831.4</v>
      </c>
      <c r="H6" s="7">
        <v>6564</v>
      </c>
      <c r="I6" s="7">
        <v>597.20000000000005</v>
      </c>
      <c r="J6" s="7">
        <v>502.5</v>
      </c>
      <c r="K6" s="7">
        <v>1990.4</v>
      </c>
      <c r="L6" s="29">
        <v>2221.9</v>
      </c>
      <c r="N6"/>
      <c r="O6" s="55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v>17083.8</v>
      </c>
      <c r="C7" s="18">
        <v>220</v>
      </c>
      <c r="D7" s="18">
        <v>69.599999999999994</v>
      </c>
      <c r="E7" s="18">
        <v>452.2</v>
      </c>
      <c r="F7" s="18">
        <v>358.9</v>
      </c>
      <c r="G7" s="18">
        <v>3879.2</v>
      </c>
      <c r="H7" s="18">
        <v>6665.8</v>
      </c>
      <c r="I7" s="18">
        <v>607.6</v>
      </c>
      <c r="J7" s="18">
        <v>510.4</v>
      </c>
      <c r="K7" s="18">
        <v>2054</v>
      </c>
      <c r="L7" s="21">
        <v>2266.1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v>16809.7</v>
      </c>
      <c r="C8" s="18">
        <v>213.4</v>
      </c>
      <c r="D8" s="18">
        <v>68.599999999999994</v>
      </c>
      <c r="E8" s="18">
        <v>451.8</v>
      </c>
      <c r="F8" s="18">
        <v>359.7</v>
      </c>
      <c r="G8" s="18">
        <v>3847.3</v>
      </c>
      <c r="H8" s="18">
        <v>6502.4</v>
      </c>
      <c r="I8" s="18">
        <v>609</v>
      </c>
      <c r="J8" s="18">
        <v>516.4</v>
      </c>
      <c r="K8" s="18">
        <v>2023.2</v>
      </c>
      <c r="L8" s="21">
        <v>2217.8000000000002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v>17039.3</v>
      </c>
      <c r="C9" s="18">
        <v>220.8</v>
      </c>
      <c r="D9" s="18">
        <v>70.599999999999994</v>
      </c>
      <c r="E9" s="18">
        <v>452.9</v>
      </c>
      <c r="F9" s="18">
        <v>355.9</v>
      </c>
      <c r="G9" s="18">
        <v>3911.5</v>
      </c>
      <c r="H9" s="18">
        <v>6611.6</v>
      </c>
      <c r="I9" s="18">
        <v>619.1</v>
      </c>
      <c r="J9" s="18">
        <v>522.20000000000005</v>
      </c>
      <c r="K9" s="18">
        <v>2016.5</v>
      </c>
      <c r="L9" s="21">
        <v>2258.4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8">
        <v>17306.400000000001</v>
      </c>
      <c r="C10" s="18">
        <v>226.5</v>
      </c>
      <c r="D10" s="18">
        <v>71.900000000000006</v>
      </c>
      <c r="E10" s="18">
        <v>453.3</v>
      </c>
      <c r="F10" s="18">
        <v>352</v>
      </c>
      <c r="G10" s="18">
        <v>3951.4</v>
      </c>
      <c r="H10" s="18">
        <v>6732.1</v>
      </c>
      <c r="I10" s="18">
        <v>624.5</v>
      </c>
      <c r="J10" s="18">
        <v>525.1</v>
      </c>
      <c r="K10" s="18">
        <v>2093.3000000000002</v>
      </c>
      <c r="L10" s="21">
        <v>2276.3000000000002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8">
        <v>17511.3</v>
      </c>
      <c r="C11" s="18">
        <v>232.1</v>
      </c>
      <c r="D11" s="18">
        <v>72.7</v>
      </c>
      <c r="E11" s="18">
        <v>455.8</v>
      </c>
      <c r="F11" s="18">
        <v>351.3</v>
      </c>
      <c r="G11" s="18">
        <v>3982.1</v>
      </c>
      <c r="H11" s="18">
        <v>6786.8</v>
      </c>
      <c r="I11" s="18">
        <v>629.79999999999995</v>
      </c>
      <c r="J11" s="18">
        <v>536.70000000000005</v>
      </c>
      <c r="K11" s="18">
        <v>2149.1</v>
      </c>
      <c r="L11" s="21">
        <v>2314.9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4">
        <v>17742.900000000001</v>
      </c>
      <c r="C12" s="24">
        <v>234.4</v>
      </c>
      <c r="D12" s="24">
        <v>74.099999999999994</v>
      </c>
      <c r="E12" s="24">
        <v>454.6</v>
      </c>
      <c r="F12" s="24">
        <v>351.2</v>
      </c>
      <c r="G12" s="24">
        <v>4031.7</v>
      </c>
      <c r="H12" s="24">
        <v>6883.5</v>
      </c>
      <c r="I12" s="24">
        <v>634.79999999999995</v>
      </c>
      <c r="J12" s="24">
        <v>555.29999999999995</v>
      </c>
      <c r="K12" s="24">
        <v>2211.1999999999998</v>
      </c>
      <c r="L12" s="25">
        <v>2311.9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7">
        <v>16432.599999999999</v>
      </c>
      <c r="C14" s="7">
        <v>208</v>
      </c>
      <c r="D14" s="7">
        <v>68.099999999999994</v>
      </c>
      <c r="E14" s="7">
        <v>441.3</v>
      </c>
      <c r="F14" s="7">
        <v>352.6</v>
      </c>
      <c r="G14" s="7">
        <v>3803.6</v>
      </c>
      <c r="H14" s="7">
        <v>6473.3</v>
      </c>
      <c r="I14" s="7">
        <v>545.6</v>
      </c>
      <c r="J14" s="7">
        <v>466.4</v>
      </c>
      <c r="K14" s="7">
        <v>1915.7</v>
      </c>
      <c r="L14" s="29">
        <v>2158.1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8">
        <v>16701.900000000001</v>
      </c>
      <c r="C15" s="18">
        <v>211</v>
      </c>
      <c r="D15" s="18">
        <v>69.099999999999994</v>
      </c>
      <c r="E15" s="18">
        <v>444.4</v>
      </c>
      <c r="F15" s="18">
        <v>353.6</v>
      </c>
      <c r="G15" s="18">
        <v>3846.3</v>
      </c>
      <c r="H15" s="18">
        <v>6574.2</v>
      </c>
      <c r="I15" s="18">
        <v>553.1</v>
      </c>
      <c r="J15" s="18">
        <v>473.4</v>
      </c>
      <c r="K15" s="18">
        <v>1978.7</v>
      </c>
      <c r="L15" s="21">
        <v>2198.1999999999998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8">
        <v>16441.099999999999</v>
      </c>
      <c r="C16" s="18">
        <v>204</v>
      </c>
      <c r="D16" s="18">
        <v>68</v>
      </c>
      <c r="E16" s="18">
        <v>444.7</v>
      </c>
      <c r="F16" s="18">
        <v>354.3</v>
      </c>
      <c r="G16" s="18">
        <v>3813.6</v>
      </c>
      <c r="H16" s="18">
        <v>6413.6</v>
      </c>
      <c r="I16" s="18">
        <v>553.6</v>
      </c>
      <c r="J16" s="18">
        <v>480.1</v>
      </c>
      <c r="K16" s="18">
        <v>1953.2</v>
      </c>
      <c r="L16" s="21">
        <v>2156.1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8">
        <v>16684.5</v>
      </c>
      <c r="C17" s="18">
        <v>211.8</v>
      </c>
      <c r="D17" s="18">
        <v>70.099999999999994</v>
      </c>
      <c r="E17" s="18">
        <v>444.9</v>
      </c>
      <c r="F17" s="18">
        <v>351.5</v>
      </c>
      <c r="G17" s="18">
        <v>3884.1</v>
      </c>
      <c r="H17" s="18">
        <v>6530.3</v>
      </c>
      <c r="I17" s="18">
        <v>564.9</v>
      </c>
      <c r="J17" s="18">
        <v>485.6</v>
      </c>
      <c r="K17" s="18">
        <v>1942.9</v>
      </c>
      <c r="L17" s="21">
        <v>2198.5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8">
        <v>16931.900000000001</v>
      </c>
      <c r="C18" s="18">
        <v>216.1</v>
      </c>
      <c r="D18" s="18">
        <v>71.5</v>
      </c>
      <c r="E18" s="18">
        <v>444.9</v>
      </c>
      <c r="F18" s="18">
        <v>347.2</v>
      </c>
      <c r="G18" s="18">
        <v>3921.7</v>
      </c>
      <c r="H18" s="18">
        <v>6642</v>
      </c>
      <c r="I18" s="18">
        <v>568.70000000000005</v>
      </c>
      <c r="J18" s="18">
        <v>485.9</v>
      </c>
      <c r="K18" s="18">
        <v>2018.7</v>
      </c>
      <c r="L18" s="21">
        <v>2215.3000000000002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8">
        <v>17124.900000000001</v>
      </c>
      <c r="C19" s="18">
        <v>221.6</v>
      </c>
      <c r="D19" s="18">
        <v>72.099999999999994</v>
      </c>
      <c r="E19" s="18">
        <v>447.3</v>
      </c>
      <c r="F19" s="18">
        <v>346.4</v>
      </c>
      <c r="G19" s="18">
        <v>3952.5</v>
      </c>
      <c r="H19" s="18">
        <v>6692</v>
      </c>
      <c r="I19" s="18">
        <v>573.79999999999995</v>
      </c>
      <c r="J19" s="18">
        <v>497</v>
      </c>
      <c r="K19" s="18">
        <v>2070.6999999999998</v>
      </c>
      <c r="L19" s="21">
        <v>2251.6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4">
        <v>17349.8</v>
      </c>
      <c r="C20" s="24">
        <v>223.1</v>
      </c>
      <c r="D20" s="24">
        <v>73.599999999999994</v>
      </c>
      <c r="E20" s="24">
        <v>445.9</v>
      </c>
      <c r="F20" s="24">
        <v>346.7</v>
      </c>
      <c r="G20" s="24">
        <v>4000</v>
      </c>
      <c r="H20" s="24">
        <v>6795.1</v>
      </c>
      <c r="I20" s="24">
        <v>577.79999999999995</v>
      </c>
      <c r="J20" s="24">
        <v>512.79999999999995</v>
      </c>
      <c r="K20" s="24">
        <v>2125.9</v>
      </c>
      <c r="L20" s="25">
        <v>2248.8000000000002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365.5</v>
      </c>
      <c r="C22" s="7">
        <v>8.9</v>
      </c>
      <c r="D22" s="7">
        <v>0.6</v>
      </c>
      <c r="E22" s="7">
        <v>7</v>
      </c>
      <c r="F22" s="7">
        <v>4.2</v>
      </c>
      <c r="G22" s="7">
        <v>27.9</v>
      </c>
      <c r="H22" s="7">
        <v>90.7</v>
      </c>
      <c r="I22" s="7">
        <v>51.6</v>
      </c>
      <c r="J22" s="7">
        <v>36.200000000000003</v>
      </c>
      <c r="K22" s="7">
        <v>74.7</v>
      </c>
      <c r="L22" s="29">
        <v>63.7</v>
      </c>
      <c r="N22" s="55"/>
      <c r="O22" s="55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381.9</v>
      </c>
      <c r="C23" s="18">
        <v>9</v>
      </c>
      <c r="D23" s="18">
        <v>0.4</v>
      </c>
      <c r="E23" s="18">
        <v>7.8</v>
      </c>
      <c r="F23" s="18">
        <v>5.3</v>
      </c>
      <c r="G23" s="18">
        <v>33</v>
      </c>
      <c r="H23" s="18">
        <v>91.6</v>
      </c>
      <c r="I23" s="18">
        <v>54.5</v>
      </c>
      <c r="J23" s="18">
        <v>37</v>
      </c>
      <c r="K23" s="18">
        <v>75.3</v>
      </c>
      <c r="L23" s="21">
        <v>67.900000000000006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368.5</v>
      </c>
      <c r="C24" s="18">
        <v>9.4</v>
      </c>
      <c r="D24" s="18">
        <v>0.6</v>
      </c>
      <c r="E24" s="18">
        <v>7.1</v>
      </c>
      <c r="F24" s="18">
        <v>5.4</v>
      </c>
      <c r="G24" s="18">
        <v>33.700000000000003</v>
      </c>
      <c r="H24" s="18">
        <v>88.8</v>
      </c>
      <c r="I24" s="18">
        <v>55.4</v>
      </c>
      <c r="J24" s="18">
        <v>36.4</v>
      </c>
      <c r="K24" s="18">
        <v>70</v>
      </c>
      <c r="L24" s="21">
        <v>61.8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354.8</v>
      </c>
      <c r="C25" s="18">
        <v>9</v>
      </c>
      <c r="D25" s="18">
        <v>0.5</v>
      </c>
      <c r="E25" s="18">
        <v>8</v>
      </c>
      <c r="F25" s="18">
        <v>4.4000000000000004</v>
      </c>
      <c r="G25" s="18">
        <v>27.4</v>
      </c>
      <c r="H25" s="18">
        <v>81.3</v>
      </c>
      <c r="I25" s="18">
        <v>54.1</v>
      </c>
      <c r="J25" s="18">
        <v>36.6</v>
      </c>
      <c r="K25" s="18">
        <v>73.599999999999994</v>
      </c>
      <c r="L25" s="21">
        <v>60</v>
      </c>
    </row>
    <row r="26" spans="1:24">
      <c r="A26" s="76">
        <v>2011</v>
      </c>
      <c r="B26" s="17">
        <v>374.5</v>
      </c>
      <c r="C26" s="18">
        <v>10.4</v>
      </c>
      <c r="D26" s="18">
        <v>0.5</v>
      </c>
      <c r="E26" s="18">
        <v>8.4</v>
      </c>
      <c r="F26" s="18">
        <v>4.8</v>
      </c>
      <c r="G26" s="18">
        <v>29.7</v>
      </c>
      <c r="H26" s="18">
        <v>90.1</v>
      </c>
      <c r="I26" s="18">
        <v>55.8</v>
      </c>
      <c r="J26" s="18">
        <v>39.200000000000003</v>
      </c>
      <c r="K26" s="18">
        <v>74.599999999999994</v>
      </c>
      <c r="L26" s="21">
        <v>61</v>
      </c>
    </row>
    <row r="27" spans="1:24">
      <c r="A27" s="76">
        <v>2012</v>
      </c>
      <c r="B27" s="18">
        <v>386.4</v>
      </c>
      <c r="C27" s="18">
        <v>10.5</v>
      </c>
      <c r="D27" s="18">
        <v>0.6</v>
      </c>
      <c r="E27" s="18">
        <v>8.6</v>
      </c>
      <c r="F27" s="18">
        <v>4.9000000000000004</v>
      </c>
      <c r="G27" s="18">
        <v>29.6</v>
      </c>
      <c r="H27" s="18">
        <v>94.8</v>
      </c>
      <c r="I27" s="18">
        <v>56</v>
      </c>
      <c r="J27" s="18">
        <v>39.700000000000003</v>
      </c>
      <c r="K27" s="18">
        <v>78.400000000000006</v>
      </c>
      <c r="L27" s="21">
        <v>63.3</v>
      </c>
    </row>
    <row r="28" spans="1:24">
      <c r="A28" s="98">
        <v>2013</v>
      </c>
      <c r="B28" s="24">
        <v>393.1</v>
      </c>
      <c r="C28" s="24">
        <v>11.3</v>
      </c>
      <c r="D28" s="24">
        <v>0.5</v>
      </c>
      <c r="E28" s="24">
        <v>8.6999999999999993</v>
      </c>
      <c r="F28" s="24">
        <v>4.5</v>
      </c>
      <c r="G28" s="24">
        <v>31.7</v>
      </c>
      <c r="H28" s="24">
        <v>88.4</v>
      </c>
      <c r="I28" s="24">
        <v>57.1</v>
      </c>
      <c r="J28" s="24">
        <v>42.5</v>
      </c>
      <c r="K28" s="24">
        <v>85.3</v>
      </c>
      <c r="L28" s="25">
        <v>63.1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167.5</v>
      </c>
      <c r="C30" s="7">
        <v>3.5</v>
      </c>
      <c r="D30" s="7">
        <v>0.4</v>
      </c>
      <c r="E30" s="7">
        <v>3.5</v>
      </c>
      <c r="F30" s="7">
        <v>2.1</v>
      </c>
      <c r="G30" s="7">
        <v>12.2</v>
      </c>
      <c r="H30" s="7">
        <v>54</v>
      </c>
      <c r="I30" s="7">
        <v>14.8</v>
      </c>
      <c r="J30" s="7">
        <v>13.6</v>
      </c>
      <c r="K30" s="7">
        <v>28.9</v>
      </c>
      <c r="L30" s="29">
        <v>34.5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172.6</v>
      </c>
      <c r="C31" s="18">
        <v>3.9</v>
      </c>
      <c r="D31" s="18">
        <v>0.3</v>
      </c>
      <c r="E31" s="18">
        <v>4.0999999999999996</v>
      </c>
      <c r="F31" s="18">
        <v>3</v>
      </c>
      <c r="G31" s="18">
        <v>13.7</v>
      </c>
      <c r="H31" s="18">
        <v>52.3</v>
      </c>
      <c r="I31" s="18">
        <v>16.3</v>
      </c>
      <c r="J31" s="18">
        <v>14</v>
      </c>
      <c r="K31" s="18">
        <v>29.5</v>
      </c>
      <c r="L31" s="21">
        <v>35.5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165.6</v>
      </c>
      <c r="C32" s="18">
        <v>4.0999999999999996</v>
      </c>
      <c r="D32" s="18">
        <v>0.5</v>
      </c>
      <c r="E32" s="18">
        <v>3.5</v>
      </c>
      <c r="F32" s="18">
        <v>3</v>
      </c>
      <c r="G32" s="18">
        <v>17.100000000000001</v>
      </c>
      <c r="H32" s="18">
        <v>49.7</v>
      </c>
      <c r="I32" s="18">
        <v>15.7</v>
      </c>
      <c r="J32" s="18">
        <v>13.7</v>
      </c>
      <c r="K32" s="18">
        <v>23.8</v>
      </c>
      <c r="L32" s="21">
        <v>34.5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155.4</v>
      </c>
      <c r="C33" s="18">
        <v>3.8</v>
      </c>
      <c r="D33" s="18">
        <v>0.3</v>
      </c>
      <c r="E33" s="18">
        <v>4</v>
      </c>
      <c r="F33" s="18">
        <v>2.4</v>
      </c>
      <c r="G33" s="18">
        <v>12.4</v>
      </c>
      <c r="H33" s="18">
        <v>43.6</v>
      </c>
      <c r="I33" s="18">
        <v>15.7</v>
      </c>
      <c r="J33" s="18">
        <v>13.3</v>
      </c>
      <c r="K33" s="18">
        <v>26.3</v>
      </c>
      <c r="L33" s="21">
        <v>33.6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163</v>
      </c>
      <c r="C34" s="18">
        <v>4.5999999999999996</v>
      </c>
      <c r="D34" s="18">
        <v>0.4</v>
      </c>
      <c r="E34" s="18">
        <v>4.2</v>
      </c>
      <c r="F34" s="18">
        <v>2.7</v>
      </c>
      <c r="G34" s="18">
        <v>14.7</v>
      </c>
      <c r="H34" s="18">
        <v>46.6</v>
      </c>
      <c r="I34" s="18">
        <v>16.600000000000001</v>
      </c>
      <c r="J34" s="18">
        <v>14.7</v>
      </c>
      <c r="K34" s="18">
        <v>28.1</v>
      </c>
      <c r="L34" s="21">
        <v>30.5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173.4</v>
      </c>
      <c r="C35" s="18">
        <v>4.9000000000000004</v>
      </c>
      <c r="D35" s="18">
        <v>0.4</v>
      </c>
      <c r="E35" s="18">
        <v>4.3</v>
      </c>
      <c r="F35" s="18">
        <v>2.9</v>
      </c>
      <c r="G35" s="18">
        <v>12.2</v>
      </c>
      <c r="H35" s="18">
        <v>53.6</v>
      </c>
      <c r="I35" s="18">
        <v>17.100000000000001</v>
      </c>
      <c r="J35" s="18">
        <v>15</v>
      </c>
      <c r="K35" s="18">
        <v>29.1</v>
      </c>
      <c r="L35" s="21">
        <v>33.9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175.3</v>
      </c>
      <c r="C36" s="24">
        <v>5.5</v>
      </c>
      <c r="D36" s="24">
        <v>0.3</v>
      </c>
      <c r="E36" s="24">
        <v>4.4000000000000004</v>
      </c>
      <c r="F36" s="24">
        <v>2.5</v>
      </c>
      <c r="G36" s="24">
        <v>13.3</v>
      </c>
      <c r="H36" s="24">
        <v>51.7</v>
      </c>
      <c r="I36" s="24">
        <v>17.3</v>
      </c>
      <c r="J36" s="24">
        <v>15.6</v>
      </c>
      <c r="K36" s="24">
        <v>30.5</v>
      </c>
      <c r="L36" s="25">
        <v>34.299999999999997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189.7</v>
      </c>
      <c r="C38" s="7">
        <v>3.4</v>
      </c>
      <c r="D38" s="7" t="s">
        <v>14</v>
      </c>
      <c r="E38" s="7">
        <v>3.4</v>
      </c>
      <c r="F38" s="7">
        <v>1.9</v>
      </c>
      <c r="G38" s="7">
        <v>15.1</v>
      </c>
      <c r="H38" s="7">
        <v>34.4</v>
      </c>
      <c r="I38" s="7">
        <v>36.200000000000003</v>
      </c>
      <c r="J38" s="7">
        <v>22.5</v>
      </c>
      <c r="K38" s="7">
        <v>44.4</v>
      </c>
      <c r="L38" s="29">
        <v>28.1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201</v>
      </c>
      <c r="C39" s="18">
        <v>3.2</v>
      </c>
      <c r="D39" s="18" t="s">
        <v>14</v>
      </c>
      <c r="E39" s="18">
        <v>3.3</v>
      </c>
      <c r="F39" s="18">
        <v>2</v>
      </c>
      <c r="G39" s="18">
        <v>17.8</v>
      </c>
      <c r="H39" s="18">
        <v>37.700000000000003</v>
      </c>
      <c r="I39" s="18">
        <v>37.9</v>
      </c>
      <c r="J39" s="18">
        <v>22.8</v>
      </c>
      <c r="K39" s="18">
        <v>44.5</v>
      </c>
      <c r="L39" s="21">
        <v>31.6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196.5</v>
      </c>
      <c r="C40" s="18">
        <v>2.9</v>
      </c>
      <c r="D40" s="18" t="s">
        <v>14</v>
      </c>
      <c r="E40" s="18">
        <v>3.5</v>
      </c>
      <c r="F40" s="18">
        <v>2.2999999999999998</v>
      </c>
      <c r="G40" s="18">
        <v>15.7</v>
      </c>
      <c r="H40" s="18">
        <v>38.200000000000003</v>
      </c>
      <c r="I40" s="18">
        <v>39.299999999999997</v>
      </c>
      <c r="J40" s="18">
        <v>22.7</v>
      </c>
      <c r="K40" s="18">
        <v>45.2</v>
      </c>
      <c r="L40" s="21">
        <v>26.6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192.9</v>
      </c>
      <c r="C41" s="18">
        <v>3.3</v>
      </c>
      <c r="D41" s="18" t="s">
        <v>14</v>
      </c>
      <c r="E41" s="18">
        <v>3.7</v>
      </c>
      <c r="F41" s="18">
        <v>1.9</v>
      </c>
      <c r="G41" s="18">
        <v>14.6</v>
      </c>
      <c r="H41" s="18">
        <v>36.4</v>
      </c>
      <c r="I41" s="18">
        <v>37.9</v>
      </c>
      <c r="J41" s="18">
        <v>22.9</v>
      </c>
      <c r="K41" s="18">
        <v>46.2</v>
      </c>
      <c r="L41" s="21">
        <v>25.8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203.7</v>
      </c>
      <c r="C42" s="18">
        <v>3.7</v>
      </c>
      <c r="D42" s="18" t="s">
        <v>14</v>
      </c>
      <c r="E42" s="18">
        <v>3.9</v>
      </c>
      <c r="F42" s="18">
        <v>1.9</v>
      </c>
      <c r="G42" s="18">
        <v>14</v>
      </c>
      <c r="H42" s="18">
        <v>41.6</v>
      </c>
      <c r="I42" s="18">
        <v>38.6</v>
      </c>
      <c r="J42" s="18">
        <v>24.5</v>
      </c>
      <c r="K42" s="18">
        <v>45.5</v>
      </c>
      <c r="L42" s="21">
        <v>30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8">
        <v>204.4</v>
      </c>
      <c r="C43" s="18">
        <v>3.6</v>
      </c>
      <c r="D43" s="18" t="s">
        <v>14</v>
      </c>
      <c r="E43" s="18">
        <v>3.8</v>
      </c>
      <c r="F43" s="18">
        <v>1.8</v>
      </c>
      <c r="G43" s="18">
        <v>16.399999999999999</v>
      </c>
      <c r="H43" s="18">
        <v>38.799999999999997</v>
      </c>
      <c r="I43" s="18">
        <v>38.6</v>
      </c>
      <c r="J43" s="18">
        <v>24.5</v>
      </c>
      <c r="K43" s="18">
        <v>48.1</v>
      </c>
      <c r="L43" s="21">
        <v>28.5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4">
        <v>209.9</v>
      </c>
      <c r="C44" s="24">
        <v>3.9</v>
      </c>
      <c r="D44" s="24" t="s">
        <v>14</v>
      </c>
      <c r="E44" s="24">
        <v>4.0999999999999996</v>
      </c>
      <c r="F44" s="24">
        <v>2</v>
      </c>
      <c r="G44" s="24">
        <v>16.7</v>
      </c>
      <c r="H44" s="24">
        <v>35.5</v>
      </c>
      <c r="I44" s="24">
        <v>39.6</v>
      </c>
      <c r="J44" s="24">
        <v>26.8</v>
      </c>
      <c r="K44" s="24">
        <v>53.1</v>
      </c>
      <c r="L44" s="25">
        <v>27.9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v>7.4</v>
      </c>
      <c r="C46" s="7">
        <v>1.9</v>
      </c>
      <c r="D46" s="7" t="s">
        <v>14</v>
      </c>
      <c r="E46" s="7" t="s">
        <v>14</v>
      </c>
      <c r="F46" s="7" t="s">
        <v>14</v>
      </c>
      <c r="G46" s="7" t="s">
        <v>14</v>
      </c>
      <c r="H46" s="7">
        <v>2.2000000000000002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v>6.8</v>
      </c>
      <c r="C47" s="18">
        <v>1.7</v>
      </c>
      <c r="D47" s="18" t="s">
        <v>14</v>
      </c>
      <c r="E47" s="18" t="s">
        <v>14</v>
      </c>
      <c r="F47" s="18" t="s">
        <v>14</v>
      </c>
      <c r="G47" s="18" t="s">
        <v>14</v>
      </c>
      <c r="H47" s="18" t="s">
        <v>14</v>
      </c>
      <c r="I47" s="18" t="s">
        <v>14</v>
      </c>
      <c r="J47" s="18" t="s">
        <v>14</v>
      </c>
      <c r="K47" s="18">
        <v>1.3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v>5.5</v>
      </c>
      <c r="C48" s="18">
        <v>2.2999999999999998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v>5.8</v>
      </c>
      <c r="C49" s="18">
        <v>1.9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 t="s">
        <v>14</v>
      </c>
      <c r="L49" s="21" t="s">
        <v>14</v>
      </c>
    </row>
    <row r="50" spans="1:12">
      <c r="A50" s="76">
        <v>2011</v>
      </c>
      <c r="B50" s="17">
        <v>6.9</v>
      </c>
      <c r="C50" s="18">
        <v>2.2000000000000002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>
        <v>7.4</v>
      </c>
      <c r="C51" s="18">
        <v>2</v>
      </c>
      <c r="D51" s="18" t="s">
        <v>14</v>
      </c>
      <c r="E51" s="18" t="s">
        <v>14</v>
      </c>
      <c r="F51" s="18" t="s">
        <v>14</v>
      </c>
      <c r="G51" s="18" t="s">
        <v>14</v>
      </c>
      <c r="H51" s="18">
        <v>2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>
        <v>6.9</v>
      </c>
      <c r="C52" s="24">
        <v>1.8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>
        <v>1.5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193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9" t="s">
        <v>12</v>
      </c>
    </row>
    <row r="4" spans="1:24">
      <c r="A4" s="94" t="s">
        <v>140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IF(ISERROR('6a'!B7/'6a'!B6*100-100),"n.a.",'6a'!B7/'6a'!B6*100-100)</f>
        <v>1.7007875890725757</v>
      </c>
      <c r="C6" s="7">
        <f>IF(ISERROR('6a'!C7/'6a'!C6*100-100),"n.a.",'6a'!C7/'6a'!C6*100-100)</f>
        <v>1.429230059935449</v>
      </c>
      <c r="D6" s="7">
        <f>IF(ISERROR('6a'!D7/'6a'!D6*100-100),"n.a.",'6a'!D7/'6a'!D6*100-100)</f>
        <v>1.3100436681222618</v>
      </c>
      <c r="E6" s="7">
        <f>IF(ISERROR('6a'!E7/'6a'!E6*100-100),"n.a.",'6a'!E7/'6a'!E6*100-100)</f>
        <v>0.86995315636850989</v>
      </c>
      <c r="F6" s="7">
        <f>IF(ISERROR('6a'!F7/'6a'!F6*100-100),"n.a.",'6a'!F7/'6a'!F6*100-100)</f>
        <v>0.58856502242150555</v>
      </c>
      <c r="G6" s="7">
        <f>IF(ISERROR('6a'!G7/'6a'!G6*100-100),"n.a.",'6a'!G7/'6a'!G6*100-100)</f>
        <v>1.2475857388943865</v>
      </c>
      <c r="H6" s="7">
        <f>IF(ISERROR('6a'!H7/'6a'!H6*100-100),"n.a.",'6a'!H7/'6a'!H6*100-100)</f>
        <v>1.5508836075563721</v>
      </c>
      <c r="I6" s="7">
        <f>IF(ISERROR('6a'!I7/'6a'!I6*100-100),"n.a.",'6a'!I7/'6a'!I6*100-100)</f>
        <v>1.7414601473543172</v>
      </c>
      <c r="J6" s="7">
        <f>IF(ISERROR('6a'!J7/'6a'!J6*100-100),"n.a.",'6a'!J7/'6a'!J6*100-100)</f>
        <v>1.5721393034825866</v>
      </c>
      <c r="K6" s="7">
        <f>IF(ISERROR('6a'!K7/'6a'!K6*100-100),"n.a.",'6a'!K7/'6a'!K6*100-100)</f>
        <v>3.1953376205787691</v>
      </c>
      <c r="L6" s="29">
        <f>IF(ISERROR('6a'!L7/'6a'!L6*100-100),"n.a.",'6a'!L7/'6a'!L6*100-100)</f>
        <v>1.9892884468247729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IF(ISERROR('6a'!B8/'6a'!B7*100-100),"n.a.",'6a'!B8/'6a'!B7*100-100)</f>
        <v>-1.6044439761645464</v>
      </c>
      <c r="C7" s="18">
        <f>IF(ISERROR('6a'!C8/'6a'!C7*100-100),"n.a.",'6a'!C8/'6a'!C7*100-100)</f>
        <v>-3</v>
      </c>
      <c r="D7" s="18">
        <f>IF(ISERROR('6a'!D8/'6a'!D7*100-100),"n.a.",'6a'!D8/'6a'!D7*100-100)</f>
        <v>-1.4367816091954069</v>
      </c>
      <c r="E7" s="18">
        <f>IF(ISERROR('6a'!E8/'6a'!E7*100-100),"n.a.",'6a'!E8/'6a'!E7*100-100)</f>
        <v>-8.8456435205657158E-2</v>
      </c>
      <c r="F7" s="18">
        <f>IF(ISERROR('6a'!F8/'6a'!F7*100-100),"n.a.",'6a'!F8/'6a'!F7*100-100)</f>
        <v>0.2229033156868212</v>
      </c>
      <c r="G7" s="18">
        <f>IF(ISERROR('6a'!G8/'6a'!G7*100-100),"n.a.",'6a'!G8/'6a'!G7*100-100)</f>
        <v>-0.8223345019591477</v>
      </c>
      <c r="H7" s="18">
        <f>IF(ISERROR('6a'!H8/'6a'!H7*100-100),"n.a.",'6a'!H8/'6a'!H7*100-100)</f>
        <v>-2.4513186714272877</v>
      </c>
      <c r="I7" s="18">
        <f>IF(ISERROR('6a'!I8/'6a'!I7*100-100),"n.a.",'6a'!I8/'6a'!I7*100-100)</f>
        <v>0.23041474654377225</v>
      </c>
      <c r="J7" s="18">
        <f>IF(ISERROR('6a'!J8/'6a'!J7*100-100),"n.a.",'6a'!J8/'6a'!J7*100-100)</f>
        <v>1.1755485893417017</v>
      </c>
      <c r="K7" s="18">
        <f>IF(ISERROR('6a'!K8/'6a'!K7*100-100),"n.a.",'6a'!K8/'6a'!K7*100-100)</f>
        <v>-1.4995131450827586</v>
      </c>
      <c r="L7" s="21">
        <f>IF(ISERROR('6a'!L8/'6a'!L7*100-100),"n.a.",'6a'!L8/'6a'!L7*100-100)</f>
        <v>-2.1314152067428438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IF(ISERROR('6a'!B9/'6a'!B8*100-100),"n.a.",'6a'!B9/'6a'!B8*100-100)</f>
        <v>1.3658780347061423</v>
      </c>
      <c r="C8" s="18">
        <f>IF(ISERROR('6a'!C9/'6a'!C8*100-100),"n.a.",'6a'!C9/'6a'!C8*100-100)</f>
        <v>3.4676663542642956</v>
      </c>
      <c r="D8" s="18">
        <f>IF(ISERROR('6a'!D9/'6a'!D8*100-100),"n.a.",'6a'!D9/'6a'!D8*100-100)</f>
        <v>2.9154518950437449</v>
      </c>
      <c r="E8" s="18">
        <f>IF(ISERROR('6a'!E9/'6a'!E8*100-100),"n.a.",'6a'!E9/'6a'!E8*100-100)</f>
        <v>0.24347056219565388</v>
      </c>
      <c r="F8" s="18">
        <f>IF(ISERROR('6a'!F9/'6a'!F8*100-100),"n.a.",'6a'!F9/'6a'!F8*100-100)</f>
        <v>-1.0564359188212364</v>
      </c>
      <c r="G8" s="18">
        <f>IF(ISERROR('6a'!G9/'6a'!G8*100-100),"n.a.",'6a'!G9/'6a'!G8*100-100)</f>
        <v>1.6687027265874832</v>
      </c>
      <c r="H8" s="18">
        <f>IF(ISERROR('6a'!H9/'6a'!H8*100-100),"n.a.",'6a'!H9/'6a'!H8*100-100)</f>
        <v>1.6793799212598657</v>
      </c>
      <c r="I8" s="18">
        <f>IF(ISERROR('6a'!I9/'6a'!I8*100-100),"n.a.",'6a'!I9/'6a'!I8*100-100)</f>
        <v>1.6584564860427093</v>
      </c>
      <c r="J8" s="18">
        <f>IF(ISERROR('6a'!J9/'6a'!J8*100-100),"n.a.",'6a'!J9/'6a'!J8*100-100)</f>
        <v>1.1231603408210731</v>
      </c>
      <c r="K8" s="18">
        <f>IF(ISERROR('6a'!K9/'6a'!K8*100-100),"n.a.",'6a'!K9/'6a'!K8*100-100)</f>
        <v>-0.33115856069592553</v>
      </c>
      <c r="L8" s="21">
        <f>IF(ISERROR('6a'!L9/'6a'!L8*100-100),"n.a.",'6a'!L9/'6a'!L8*100-100)</f>
        <v>1.8306429795292587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IF(ISERROR('6a'!B10/'6a'!B9*100-100),"n.a.",'6a'!B10/'6a'!B9*100-100)</f>
        <v>1.5675526576795988</v>
      </c>
      <c r="C9" s="18">
        <f>IF(ISERROR('6a'!C10/'6a'!C9*100-100),"n.a.",'6a'!C10/'6a'!C9*100-100)</f>
        <v>2.581521739130423</v>
      </c>
      <c r="D9" s="18">
        <f>IF(ISERROR('6a'!D10/'6a'!D9*100-100),"n.a.",'6a'!D10/'6a'!D9*100-100)</f>
        <v>1.8413597733711242</v>
      </c>
      <c r="E9" s="18">
        <f>IF(ISERROR('6a'!E10/'6a'!E9*100-100),"n.a.",'6a'!E10/'6a'!E9*100-100)</f>
        <v>8.8319717376904805E-2</v>
      </c>
      <c r="F9" s="18">
        <f>IF(ISERROR('6a'!F10/'6a'!F9*100-100),"n.a.",'6a'!F10/'6a'!F9*100-100)</f>
        <v>-1.0958134307389713</v>
      </c>
      <c r="G9" s="18">
        <f>IF(ISERROR('6a'!G10/'6a'!G9*100-100),"n.a.",'6a'!G10/'6a'!G9*100-100)</f>
        <v>1.0200690272273931</v>
      </c>
      <c r="H9" s="18">
        <f>IF(ISERROR('6a'!H10/'6a'!H9*100-100),"n.a.",'6a'!H10/'6a'!H9*100-100)</f>
        <v>1.8225542985056649</v>
      </c>
      <c r="I9" s="18">
        <f>IF(ISERROR('6a'!I10/'6a'!I9*100-100),"n.a.",'6a'!I10/'6a'!I9*100-100)</f>
        <v>0.87223388790178547</v>
      </c>
      <c r="J9" s="18">
        <f>IF(ISERROR('6a'!J10/'6a'!J9*100-100),"n.a.",'6a'!J10/'6a'!J9*100-100)</f>
        <v>0.55534278054385311</v>
      </c>
      <c r="K9" s="18">
        <f>IF(ISERROR('6a'!K10/'6a'!K9*100-100),"n.a.",'6a'!K10/'6a'!K9*100-100)</f>
        <v>3.8085792214232583</v>
      </c>
      <c r="L9" s="21">
        <f>IF(ISERROR('6a'!L10/'6a'!L9*100-100),"n.a.",'6a'!L10/'6a'!L9*100-100)</f>
        <v>0.792596528515773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IF(ISERROR('6a'!B11/'6a'!B10*100-100),"n.a.",'6a'!B11/'6a'!B10*100-100)</f>
        <v>1.1839550686451048</v>
      </c>
      <c r="C10" s="18">
        <f>IF(ISERROR('6a'!C11/'6a'!C10*100-100),"n.a.",'6a'!C11/'6a'!C10*100-100)</f>
        <v>2.4724061810154581</v>
      </c>
      <c r="D10" s="18">
        <f>IF(ISERROR('6a'!D11/'6a'!D10*100-100),"n.a.",'6a'!D11/'6a'!D10*100-100)</f>
        <v>1.112656467315702</v>
      </c>
      <c r="E10" s="18">
        <f>IF(ISERROR('6a'!E11/'6a'!E10*100-100),"n.a.",'6a'!E11/'6a'!E10*100-100)</f>
        <v>0.55151114052503658</v>
      </c>
      <c r="F10" s="18">
        <f>IF(ISERROR('6a'!F11/'6a'!F10*100-100),"n.a.",'6a'!F11/'6a'!F10*100-100)</f>
        <v>-0.19886363636362603</v>
      </c>
      <c r="G10" s="18">
        <f>IF(ISERROR('6a'!G11/'6a'!G10*100-100),"n.a.",'6a'!G11/'6a'!G10*100-100)</f>
        <v>0.7769398187984109</v>
      </c>
      <c r="H10" s="18">
        <f>IF(ISERROR('6a'!H11/'6a'!H10*100-100),"n.a.",'6a'!H11/'6a'!H10*100-100)</f>
        <v>0.81252506647255984</v>
      </c>
      <c r="I10" s="18">
        <f>IF(ISERROR('6a'!I11/'6a'!I10*100-100),"n.a.",'6a'!I11/'6a'!I10*100-100)</f>
        <v>0.84867894315452475</v>
      </c>
      <c r="J10" s="18">
        <f>IF(ISERROR('6a'!J11/'6a'!J10*100-100),"n.a.",'6a'!J11/'6a'!J10*100-100)</f>
        <v>2.209103027994658</v>
      </c>
      <c r="K10" s="18">
        <f>IF(ISERROR('6a'!K11/'6a'!K10*100-100),"n.a.",'6a'!K11/'6a'!K10*100-100)</f>
        <v>2.6656475421582968</v>
      </c>
      <c r="L10" s="21">
        <f>IF(ISERROR('6a'!L11/'6a'!L10*100-100),"n.a.",'6a'!L11/'6a'!L10*100-100)</f>
        <v>1.6957343056714649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IF(ISERROR('6a'!B12/'6a'!B11*100-100),"n.a.",'6a'!B12/'6a'!B11*100-100)</f>
        <v>1.3225745661373196</v>
      </c>
      <c r="C11" s="18">
        <f>IF(ISERROR('6a'!C12/'6a'!C11*100-100),"n.a.",'6a'!C12/'6a'!C11*100-100)</f>
        <v>0.99095217578630468</v>
      </c>
      <c r="D11" s="18">
        <f>IF(ISERROR('6a'!D12/'6a'!D11*100-100),"n.a.",'6a'!D12/'6a'!D11*100-100)</f>
        <v>1.92572214580467</v>
      </c>
      <c r="E11" s="18">
        <f>IF(ISERROR('6a'!E12/'6a'!E11*100-100),"n.a.",'6a'!E12/'6a'!E11*100-100)</f>
        <v>-0.26327336551118208</v>
      </c>
      <c r="F11" s="18">
        <f>IF(ISERROR('6a'!F12/'6a'!F11*100-100),"n.a.",'6a'!F12/'6a'!F11*100-100)</f>
        <v>-2.8465698832917496E-2</v>
      </c>
      <c r="G11" s="18">
        <f>IF(ISERROR('6a'!G12/'6a'!G11*100-100),"n.a.",'6a'!G12/'6a'!G11*100-100)</f>
        <v>1.2455739433967068</v>
      </c>
      <c r="H11" s="18">
        <f>IF(ISERROR('6a'!H12/'6a'!H11*100-100),"n.a.",'6a'!H12/'6a'!H11*100-100)</f>
        <v>1.4248246596334013</v>
      </c>
      <c r="I11" s="18">
        <f>IF(ISERROR('6a'!I12/'6a'!I11*100-100),"n.a.",'6a'!I12/'6a'!I11*100-100)</f>
        <v>0.79390282629405817</v>
      </c>
      <c r="J11" s="18">
        <f>IF(ISERROR('6a'!J12/'6a'!J11*100-100),"n.a.",'6a'!J12/'6a'!J11*100-100)</f>
        <v>3.4656232532140621</v>
      </c>
      <c r="K11" s="18">
        <f>IF(ISERROR('6a'!K12/'6a'!K11*100-100),"n.a.",'6a'!K12/'6a'!K11*100-100)</f>
        <v>2.8895816853566458</v>
      </c>
      <c r="L11" s="21">
        <f>IF(ISERROR('6a'!L12/'6a'!L11*100-100),"n.a.",'6a'!L12/'6a'!L11*100-100)</f>
        <v>-0.12959523089550373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IF(ISERROR('6a'!B12/'6a'!B6*100-100),"n.a.",'6a'!B12/'6a'!B6*100-100)</f>
        <v>5.6244456218262968</v>
      </c>
      <c r="C12" s="24">
        <f>IF(ISERROR('6a'!C12/'6a'!C6*100-100),"n.a.",'6a'!C12/'6a'!C6*100-100)</f>
        <v>8.0682342093130472</v>
      </c>
      <c r="D12" s="24">
        <f>IF(ISERROR('6a'!D12/'6a'!D6*100-100),"n.a.",'6a'!D12/'6a'!D6*100-100)</f>
        <v>7.8602620087336277</v>
      </c>
      <c r="E12" s="24">
        <f>IF(ISERROR('6a'!E12/'6a'!E6*100-100),"n.a.",'6a'!E12/'6a'!E6*100-100)</f>
        <v>1.4053089449029557</v>
      </c>
      <c r="F12" s="24">
        <f>IF(ISERROR('6a'!F12/'6a'!F6*100-100),"n.a.",'6a'!F12/'6a'!F6*100-100)</f>
        <v>-1.569506726457405</v>
      </c>
      <c r="G12" s="24">
        <f>IF(ISERROR('6a'!G12/'6a'!G6*100-100),"n.a.",'6a'!G12/'6a'!G6*100-100)</f>
        <v>5.22785404812862</v>
      </c>
      <c r="H12" s="24">
        <f>IF(ISERROR('6a'!H12/'6a'!H6*100-100),"n.a.",'6a'!H12/'6a'!H6*100-100)</f>
        <v>4.86745886654478</v>
      </c>
      <c r="I12" s="24">
        <f>IF(ISERROR('6a'!I12/'6a'!I6*100-100),"n.a.",'6a'!I12/'6a'!I6*100-100)</f>
        <v>6.2960482250502139</v>
      </c>
      <c r="J12" s="24">
        <f>IF(ISERROR('6a'!J12/'6a'!J6*100-100),"n.a.",'6a'!J12/'6a'!J6*100-100)</f>
        <v>10.507462686567152</v>
      </c>
      <c r="K12" s="24">
        <f>IF(ISERROR('6a'!K12/'6a'!K6*100-100),"n.a.",'6a'!K12/'6a'!K6*100-100)</f>
        <v>11.093247588424433</v>
      </c>
      <c r="L12" s="25">
        <f>IF(ISERROR('6a'!L12/'6a'!L6*100-100),"n.a.",'6a'!L12/'6a'!L6*100-100)</f>
        <v>4.0505873351635842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IF(ISERROR('6a'!B15/'6a'!B14*100-100),"n.a.",'6a'!B15/'6a'!B14*100-100)</f>
        <v>1.6388155252364385</v>
      </c>
      <c r="C14" s="7">
        <f>IF(ISERROR('6a'!C15/'6a'!C14*100-100),"n.a.",'6a'!C15/'6a'!C14*100-100)</f>
        <v>1.4423076923076934</v>
      </c>
      <c r="D14" s="7">
        <f>IF(ISERROR('6a'!D15/'6a'!D14*100-100),"n.a.",'6a'!D15/'6a'!D14*100-100)</f>
        <v>1.4684287812040964</v>
      </c>
      <c r="E14" s="7">
        <f>IF(ISERROR('6a'!E15/'6a'!E14*100-100),"n.a.",'6a'!E15/'6a'!E14*100-100)</f>
        <v>0.70246997507364028</v>
      </c>
      <c r="F14" s="7">
        <f>IF(ISERROR('6a'!F15/'6a'!F14*100-100),"n.a.",'6a'!F15/'6a'!F14*100-100)</f>
        <v>0.28360748723765994</v>
      </c>
      <c r="G14" s="7">
        <f>IF(ISERROR('6a'!G15/'6a'!G14*100-100),"n.a.",'6a'!G15/'6a'!G14*100-100)</f>
        <v>1.1226206751498609</v>
      </c>
      <c r="H14" s="7">
        <f>IF(ISERROR('6a'!H15/'6a'!H14*100-100),"n.a.",'6a'!H15/'6a'!H14*100-100)</f>
        <v>1.5587103950071679</v>
      </c>
      <c r="I14" s="7">
        <f>IF(ISERROR('6a'!I15/'6a'!I14*100-100),"n.a.",'6a'!I15/'6a'!I14*100-100)</f>
        <v>1.3746334310850443</v>
      </c>
      <c r="J14" s="7">
        <f>IF(ISERROR('6a'!J15/'6a'!J14*100-100),"n.a.",'6a'!J15/'6a'!J14*100-100)</f>
        <v>1.5008576329331049</v>
      </c>
      <c r="K14" s="7">
        <f>IF(ISERROR('6a'!K15/'6a'!K14*100-100),"n.a.",'6a'!K15/'6a'!K14*100-100)</f>
        <v>3.2886151276295834</v>
      </c>
      <c r="L14" s="29">
        <f>IF(ISERROR('6a'!L15/'6a'!L14*100-100),"n.a.",'6a'!L15/'6a'!L14*100-100)</f>
        <v>1.8581159353134638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IF(ISERROR('6a'!B16/'6a'!B15*100-100),"n.a.",'6a'!B16/'6a'!B15*100-100)</f>
        <v>-1.5614989911327655</v>
      </c>
      <c r="C15" s="18">
        <f>IF(ISERROR('6a'!C16/'6a'!C15*100-100),"n.a.",'6a'!C16/'6a'!C15*100-100)</f>
        <v>-3.3175355450237021</v>
      </c>
      <c r="D15" s="18">
        <f>IF(ISERROR('6a'!D16/'6a'!D15*100-100),"n.a.",'6a'!D16/'6a'!D15*100-100)</f>
        <v>-1.5918958031837889</v>
      </c>
      <c r="E15" s="18">
        <f>IF(ISERROR('6a'!E16/'6a'!E15*100-100),"n.a.",'6a'!E16/'6a'!E15*100-100)</f>
        <v>6.7506750675065064E-2</v>
      </c>
      <c r="F15" s="18">
        <f>IF(ISERROR('6a'!F16/'6a'!F15*100-100),"n.a.",'6a'!F16/'6a'!F15*100-100)</f>
        <v>0.19796380090497223</v>
      </c>
      <c r="G15" s="18">
        <f>IF(ISERROR('6a'!G16/'6a'!G15*100-100),"n.a.",'6a'!G16/'6a'!G15*100-100)</f>
        <v>-0.85016769362763966</v>
      </c>
      <c r="H15" s="18">
        <f>IF(ISERROR('6a'!H16/'6a'!H15*100-100),"n.a.",'6a'!H16/'6a'!H15*100-100)</f>
        <v>-2.4428827842170762</v>
      </c>
      <c r="I15" s="18">
        <f>IF(ISERROR('6a'!I16/'6a'!I15*100-100),"n.a.",'6a'!I16/'6a'!I15*100-100)</f>
        <v>9.0399566082083993E-2</v>
      </c>
      <c r="J15" s="18">
        <f>IF(ISERROR('6a'!J16/'6a'!J15*100-100),"n.a.",'6a'!J16/'6a'!J15*100-100)</f>
        <v>1.4152936206168363</v>
      </c>
      <c r="K15" s="18">
        <f>IF(ISERROR('6a'!K16/'6a'!K15*100-100),"n.a.",'6a'!K16/'6a'!K15*100-100)</f>
        <v>-1.2887249204022879</v>
      </c>
      <c r="L15" s="21">
        <f>IF(ISERROR('6a'!L16/'6a'!L15*100-100),"n.a.",'6a'!L16/'6a'!L15*100-100)</f>
        <v>-1.9152033481939696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IF(ISERROR('6a'!B17/'6a'!B16*100-100),"n.a.",'6a'!B17/'6a'!B16*100-100)</f>
        <v>1.4804362238536584</v>
      </c>
      <c r="C16" s="18">
        <f>IF(ISERROR('6a'!C17/'6a'!C16*100-100),"n.a.",'6a'!C17/'6a'!C16*100-100)</f>
        <v>3.8235294117647101</v>
      </c>
      <c r="D16" s="18">
        <f>IF(ISERROR('6a'!D17/'6a'!D16*100-100),"n.a.",'6a'!D17/'6a'!D16*100-100)</f>
        <v>3.0882352941176379</v>
      </c>
      <c r="E16" s="18">
        <f>IF(ISERROR('6a'!E17/'6a'!E16*100-100),"n.a.",'6a'!E17/'6a'!E16*100-100)</f>
        <v>4.4974139869566443E-2</v>
      </c>
      <c r="F16" s="18">
        <f>IF(ISERROR('6a'!F17/'6a'!F16*100-100),"n.a.",'6a'!F17/'6a'!F16*100-100)</f>
        <v>-0.790290714084108</v>
      </c>
      <c r="G16" s="18">
        <f>IF(ISERROR('6a'!G17/'6a'!G16*100-100),"n.a.",'6a'!G17/'6a'!G16*100-100)</f>
        <v>1.8486469477659</v>
      </c>
      <c r="H16" s="18">
        <f>IF(ISERROR('6a'!H17/'6a'!H16*100-100),"n.a.",'6a'!H17/'6a'!H16*100-100)</f>
        <v>1.8195709118123915</v>
      </c>
      <c r="I16" s="18">
        <f>IF(ISERROR('6a'!I17/'6a'!I16*100-100),"n.a.",'6a'!I17/'6a'!I16*100-100)</f>
        <v>2.0411849710982608</v>
      </c>
      <c r="J16" s="18">
        <f>IF(ISERROR('6a'!J17/'6a'!J16*100-100),"n.a.",'6a'!J17/'6a'!J16*100-100)</f>
        <v>1.1455946677775444</v>
      </c>
      <c r="K16" s="18">
        <f>IF(ISERROR('6a'!K17/'6a'!K16*100-100),"n.a.",'6a'!K17/'6a'!K16*100-100)</f>
        <v>-0.52733975015358681</v>
      </c>
      <c r="L16" s="21">
        <f>IF(ISERROR('6a'!L17/'6a'!L16*100-100),"n.a.",'6a'!L17/'6a'!L16*100-100)</f>
        <v>1.9665136125411635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IF(ISERROR('6a'!B18/'6a'!B17*100-100),"n.a.",'6a'!B18/'6a'!B17*100-100)</f>
        <v>1.4828133896730691</v>
      </c>
      <c r="C17" s="18">
        <f>IF(ISERROR('6a'!C18/'6a'!C17*100-100),"n.a.",'6a'!C18/'6a'!C17*100-100)</f>
        <v>2.0302171860245437</v>
      </c>
      <c r="D17" s="18">
        <f>IF(ISERROR('6a'!D18/'6a'!D17*100-100),"n.a.",'6a'!D18/'6a'!D17*100-100)</f>
        <v>1.9971469329529441</v>
      </c>
      <c r="E17" s="18">
        <f>IF(ISERROR('6a'!E18/'6a'!E17*100-100),"n.a.",'6a'!E18/'6a'!E17*100-100)</f>
        <v>0</v>
      </c>
      <c r="F17" s="18">
        <f>IF(ISERROR('6a'!F18/'6a'!F17*100-100),"n.a.",'6a'!F18/'6a'!F17*100-100)</f>
        <v>-1.2233285917496488</v>
      </c>
      <c r="G17" s="18">
        <f>IF(ISERROR('6a'!G18/'6a'!G17*100-100),"n.a.",'6a'!G18/'6a'!G17*100-100)</f>
        <v>0.96804922633299384</v>
      </c>
      <c r="H17" s="18">
        <f>IF(ISERROR('6a'!H18/'6a'!H17*100-100),"n.a.",'6a'!H18/'6a'!H17*100-100)</f>
        <v>1.7104880327090513</v>
      </c>
      <c r="I17" s="18">
        <f>IF(ISERROR('6a'!I18/'6a'!I17*100-100),"n.a.",'6a'!I18/'6a'!I17*100-100)</f>
        <v>0.67268543104974299</v>
      </c>
      <c r="J17" s="18">
        <f>IF(ISERROR('6a'!J18/'6a'!J17*100-100),"n.a.",'6a'!J18/'6a'!J17*100-100)</f>
        <v>6.1779242174637261E-2</v>
      </c>
      <c r="K17" s="18">
        <f>IF(ISERROR('6a'!K18/'6a'!K17*100-100),"n.a.",'6a'!K18/'6a'!K17*100-100)</f>
        <v>3.9013845282824633</v>
      </c>
      <c r="L17" s="21">
        <f>IF(ISERROR('6a'!L18/'6a'!L17*100-100),"n.a.",'6a'!L18/'6a'!L17*100-100)</f>
        <v>0.76415738003183264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IF(ISERROR('6a'!B19/'6a'!B18*100-100),"n.a.",'6a'!B19/'6a'!B18*100-100)</f>
        <v>1.1398602637625004</v>
      </c>
      <c r="C18" s="18">
        <f>IF(ISERROR('6a'!C19/'6a'!C18*100-100),"n.a.",'6a'!C19/'6a'!C18*100-100)</f>
        <v>2.5451180009254983</v>
      </c>
      <c r="D18" s="18">
        <f>IF(ISERROR('6a'!D19/'6a'!D18*100-100),"n.a.",'6a'!D19/'6a'!D18*100-100)</f>
        <v>0.83916083916082584</v>
      </c>
      <c r="E18" s="18">
        <f>IF(ISERROR('6a'!E19/'6a'!E18*100-100),"n.a.",'6a'!E19/'6a'!E18*100-100)</f>
        <v>0.53944706675659404</v>
      </c>
      <c r="F18" s="18">
        <f>IF(ISERROR('6a'!F19/'6a'!F18*100-100),"n.a.",'6a'!F19/'6a'!F18*100-100)</f>
        <v>-0.23041474654378646</v>
      </c>
      <c r="G18" s="18">
        <f>IF(ISERROR('6a'!G19/'6a'!G18*100-100),"n.a.",'6a'!G19/'6a'!G18*100-100)</f>
        <v>0.78537368998139812</v>
      </c>
      <c r="H18" s="18">
        <f>IF(ISERROR('6a'!H19/'6a'!H18*100-100),"n.a.",'6a'!H19/'6a'!H18*100-100)</f>
        <v>0.75278530563083734</v>
      </c>
      <c r="I18" s="18">
        <f>IF(ISERROR('6a'!I19/'6a'!I18*100-100),"n.a.",'6a'!I19/'6a'!I18*100-100)</f>
        <v>0.89678213469315438</v>
      </c>
      <c r="J18" s="18">
        <f>IF(ISERROR('6a'!J19/'6a'!J18*100-100),"n.a.",'6a'!J19/'6a'!J18*100-100)</f>
        <v>2.2844206626877934</v>
      </c>
      <c r="K18" s="18">
        <f>IF(ISERROR('6a'!K19/'6a'!K18*100-100),"n.a.",'6a'!K19/'6a'!K18*100-100)</f>
        <v>2.5759151929459563</v>
      </c>
      <c r="L18" s="21">
        <f>IF(ISERROR('6a'!L19/'6a'!L18*100-100),"n.a.",'6a'!L19/'6a'!L18*100-100)</f>
        <v>1.6386042522457274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IF(ISERROR('6a'!B20/'6a'!B19*100-100),"n.a.",'6a'!B20/'6a'!B19*100-100)</f>
        <v>1.3132923403932182</v>
      </c>
      <c r="C19" s="18">
        <f>IF(ISERROR('6a'!C20/'6a'!C19*100-100),"n.a.",'6a'!C20/'6a'!C19*100-100)</f>
        <v>0.6768953068592225</v>
      </c>
      <c r="D19" s="18">
        <f>IF(ISERROR('6a'!D20/'6a'!D19*100-100),"n.a.",'6a'!D20/'6a'!D19*100-100)</f>
        <v>2.0804438280166409</v>
      </c>
      <c r="E19" s="18">
        <f>IF(ISERROR('6a'!E20/'6a'!E19*100-100),"n.a.",'6a'!E20/'6a'!E19*100-100)</f>
        <v>-0.31298904538341787</v>
      </c>
      <c r="F19" s="18">
        <f>IF(ISERROR('6a'!F20/'6a'!F19*100-100),"n.a.",'6a'!F20/'6a'!F19*100-100)</f>
        <v>8.660508083140428E-2</v>
      </c>
      <c r="G19" s="18">
        <f>IF(ISERROR('6a'!G20/'6a'!G19*100-100),"n.a.",'6a'!G20/'6a'!G19*100-100)</f>
        <v>1.2017710309930436</v>
      </c>
      <c r="H19" s="18">
        <f>IF(ISERROR('6a'!H20/'6a'!H19*100-100),"n.a.",'6a'!H20/'6a'!H19*100-100)</f>
        <v>1.5406455469217093</v>
      </c>
      <c r="I19" s="18">
        <f>IF(ISERROR('6a'!I20/'6a'!I19*100-100),"n.a.",'6a'!I20/'6a'!I19*100-100)</f>
        <v>0.6971070059254032</v>
      </c>
      <c r="J19" s="18">
        <f>IF(ISERROR('6a'!J20/'6a'!J19*100-100),"n.a.",'6a'!J20/'6a'!J19*100-100)</f>
        <v>3.1790744466800618</v>
      </c>
      <c r="K19" s="18">
        <f>IF(ISERROR('6a'!K20/'6a'!K19*100-100),"n.a.",'6a'!K20/'6a'!K19*100-100)</f>
        <v>2.6657652001738796</v>
      </c>
      <c r="L19" s="21">
        <f>IF(ISERROR('6a'!L20/'6a'!L19*100-100),"n.a.",'6a'!L20/'6a'!L19*100-100)</f>
        <v>-0.12435601350149739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IF(ISERROR('6a'!B20/'6a'!B14*100-100),"n.a.",'6a'!B20/'6a'!B14*100-100)</f>
        <v>5.5815878193347288</v>
      </c>
      <c r="C20" s="24">
        <f>IF(ISERROR('6a'!C20/'6a'!C14*100-100),"n.a.",'6a'!C20/'6a'!C14*100-100)</f>
        <v>7.2596153846153868</v>
      </c>
      <c r="D20" s="24">
        <f>IF(ISERROR('6a'!D20/'6a'!D14*100-100),"n.a.",'6a'!D20/'6a'!D14*100-100)</f>
        <v>8.0763582966226153</v>
      </c>
      <c r="E20" s="24">
        <f>IF(ISERROR('6a'!E20/'6a'!E14*100-100),"n.a.",'6a'!E20/'6a'!E14*100-100)</f>
        <v>1.0423748017221754</v>
      </c>
      <c r="F20" s="24">
        <f>IF(ISERROR('6a'!F20/'6a'!F14*100-100),"n.a.",'6a'!F20/'6a'!F14*100-100)</f>
        <v>-1.6732841747022178</v>
      </c>
      <c r="G20" s="24">
        <f>IF(ISERROR('6a'!G20/'6a'!G14*100-100),"n.a.",'6a'!G20/'6a'!G14*100-100)</f>
        <v>5.1635292880429091</v>
      </c>
      <c r="H20" s="24">
        <f>IF(ISERROR('6a'!H20/'6a'!H14*100-100),"n.a.",'6a'!H20/'6a'!H14*100-100)</f>
        <v>4.971189347010025</v>
      </c>
      <c r="I20" s="24">
        <f>IF(ISERROR('6a'!I20/'6a'!I14*100-100),"n.a.",'6a'!I20/'6a'!I14*100-100)</f>
        <v>5.9017595307917787</v>
      </c>
      <c r="J20" s="24">
        <f>IF(ISERROR('6a'!J20/'6a'!J14*100-100),"n.a.",'6a'!J20/'6a'!J14*100-100)</f>
        <v>9.9485420240137188</v>
      </c>
      <c r="K20" s="24">
        <f>IF(ISERROR('6a'!K20/'6a'!K14*100-100),"n.a.",'6a'!K20/'6a'!K14*100-100)</f>
        <v>10.97249047345619</v>
      </c>
      <c r="L20" s="25">
        <f>IF(ISERROR('6a'!L20/'6a'!L14*100-100),"n.a.",'6a'!L20/'6a'!L14*100-100)</f>
        <v>4.2027709559334596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IF(ISERROR('6a'!B23/'6a'!B22*100-100),"n.a.",'6a'!B23/'6a'!B22*100-100)</f>
        <v>4.4870041039671662</v>
      </c>
      <c r="C22" s="7">
        <f>IF(ISERROR('6a'!C23/'6a'!C22*100-100),"n.a.",'6a'!C23/'6a'!C22*100-100)</f>
        <v>1.1235955056179847</v>
      </c>
      <c r="D22" s="7">
        <f>IF(ISERROR('6a'!D23/'6a'!D22*100-100),"n.a.",'6a'!D23/'6a'!D22*100-100)</f>
        <v>-33.333333333333329</v>
      </c>
      <c r="E22" s="7">
        <f>IF(ISERROR('6a'!E23/'6a'!E22*100-100),"n.a.",'6a'!E23/'6a'!E22*100-100)</f>
        <v>11.428571428571431</v>
      </c>
      <c r="F22" s="7">
        <f>IF(ISERROR('6a'!F23/'6a'!F22*100-100),"n.a.",'6a'!F23/'6a'!F22*100-100)</f>
        <v>26.19047619047619</v>
      </c>
      <c r="G22" s="7">
        <f>IF(ISERROR('6a'!G23/'6a'!G22*100-100),"n.a.",'6a'!G23/'6a'!G22*100-100)</f>
        <v>18.27956989247312</v>
      </c>
      <c r="H22" s="7">
        <f>IF(ISERROR('6a'!H23/'6a'!H22*100-100),"n.a.",'6a'!H23/'6a'!H22*100-100)</f>
        <v>0.99228224917308694</v>
      </c>
      <c r="I22" s="7">
        <f>IF(ISERROR('6a'!I23/'6a'!I22*100-100),"n.a.",'6a'!I23/'6a'!I22*100-100)</f>
        <v>5.6201550387596768</v>
      </c>
      <c r="J22" s="7">
        <f>IF(ISERROR('6a'!J23/'6a'!J22*100-100),"n.a.",'6a'!J23/'6a'!J22*100-100)</f>
        <v>2.2099447513812152</v>
      </c>
      <c r="K22" s="7">
        <f>IF(ISERROR('6a'!K23/'6a'!K22*100-100),"n.a.",'6a'!K23/'6a'!K22*100-100)</f>
        <v>0.80321285140560406</v>
      </c>
      <c r="L22" s="29">
        <f>IF(ISERROR('6a'!L23/'6a'!L22*100-100),"n.a.",'6a'!L23/'6a'!L22*100-100)</f>
        <v>6.5934065934065984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IF(ISERROR('6a'!B24/'6a'!B23*100-100),"n.a.",'6a'!B24/'6a'!B23*100-100)</f>
        <v>-3.5087719298245474</v>
      </c>
      <c r="C23" s="18">
        <f>IF(ISERROR('6a'!C24/'6a'!C23*100-100),"n.a.",'6a'!C24/'6a'!C23*100-100)</f>
        <v>4.4444444444444571</v>
      </c>
      <c r="D23" s="18">
        <f>IF(ISERROR('6a'!D24/'6a'!D23*100-100),"n.a.",'6a'!D24/'6a'!D23*100-100)</f>
        <v>49.999999999999972</v>
      </c>
      <c r="E23" s="18">
        <f>IF(ISERROR('6a'!E24/'6a'!E23*100-100),"n.a.",'6a'!E24/'6a'!E23*100-100)</f>
        <v>-8.974358974358978</v>
      </c>
      <c r="F23" s="18">
        <f>IF(ISERROR('6a'!F24/'6a'!F23*100-100),"n.a.",'6a'!F24/'6a'!F23*100-100)</f>
        <v>1.8867924528301927</v>
      </c>
      <c r="G23" s="18">
        <f>IF(ISERROR('6a'!G24/'6a'!G23*100-100),"n.a.",'6a'!G24/'6a'!G23*100-100)</f>
        <v>2.1212121212121247</v>
      </c>
      <c r="H23" s="18">
        <f>IF(ISERROR('6a'!H24/'6a'!H23*100-100),"n.a.",'6a'!H24/'6a'!H23*100-100)</f>
        <v>-3.0567685589519584</v>
      </c>
      <c r="I23" s="18">
        <f>IF(ISERROR('6a'!I24/'6a'!I23*100-100),"n.a.",'6a'!I24/'6a'!I23*100-100)</f>
        <v>1.6513761467889907</v>
      </c>
      <c r="J23" s="18">
        <f>IF(ISERROR('6a'!J24/'6a'!J23*100-100),"n.a.",'6a'!J24/'6a'!J23*100-100)</f>
        <v>-1.6216216216216282</v>
      </c>
      <c r="K23" s="18">
        <f>IF(ISERROR('6a'!K24/'6a'!K23*100-100),"n.a.",'6a'!K24/'6a'!K23*100-100)</f>
        <v>-7.0385126162018565</v>
      </c>
      <c r="L23" s="21">
        <f>IF(ISERROR('6a'!L24/'6a'!L23*100-100),"n.a.",'6a'!L24/'6a'!L23*100-100)</f>
        <v>-8.9837997054492007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IF(ISERROR('6a'!B25/'6a'!B24*100-100),"n.a.",'6a'!B25/'6a'!B24*100-100)</f>
        <v>-3.7177747625508744</v>
      </c>
      <c r="C24" s="18">
        <f>IF(ISERROR('6a'!C25/'6a'!C24*100-100),"n.a.",'6a'!C25/'6a'!C24*100-100)</f>
        <v>-4.2553191489361808</v>
      </c>
      <c r="D24" s="18">
        <f>IF(ISERROR('6a'!D25/'6a'!D24*100-100),"n.a.",'6a'!D25/'6a'!D24*100-100)</f>
        <v>-16.666666666666657</v>
      </c>
      <c r="E24" s="18">
        <f>IF(ISERROR('6a'!E25/'6a'!E24*100-100),"n.a.",'6a'!E25/'6a'!E24*100-100)</f>
        <v>12.676056338028175</v>
      </c>
      <c r="F24" s="18">
        <f>IF(ISERROR('6a'!F25/'6a'!F24*100-100),"n.a.",'6a'!F25/'6a'!F24*100-100)</f>
        <v>-18.518518518518505</v>
      </c>
      <c r="G24" s="18">
        <f>IF(ISERROR('6a'!G25/'6a'!G24*100-100),"n.a.",'6a'!G25/'6a'!G24*100-100)</f>
        <v>-18.694362017804167</v>
      </c>
      <c r="H24" s="18">
        <f>IF(ISERROR('6a'!H25/'6a'!H24*100-100),"n.a.",'6a'!H25/'6a'!H24*100-100)</f>
        <v>-8.4459459459459367</v>
      </c>
      <c r="I24" s="18">
        <f>IF(ISERROR('6a'!I25/'6a'!I24*100-100),"n.a.",'6a'!I25/'6a'!I24*100-100)</f>
        <v>-2.3465703971119183</v>
      </c>
      <c r="J24" s="18">
        <f>IF(ISERROR('6a'!J25/'6a'!J24*100-100),"n.a.",'6a'!J25/'6a'!J24*100-100)</f>
        <v>0.54945054945054039</v>
      </c>
      <c r="K24" s="18">
        <f>IF(ISERROR('6a'!K25/'6a'!K24*100-100),"n.a.",'6a'!K25/'6a'!K24*100-100)</f>
        <v>5.1428571428571388</v>
      </c>
      <c r="L24" s="21">
        <f>IF(ISERROR('6a'!L25/'6a'!L24*100-100),"n.a.",'6a'!L25/'6a'!L24*100-100)</f>
        <v>-2.9126213592232943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IF(ISERROR('6a'!B26/'6a'!B25*100-100),"n.a.",'6a'!B26/'6a'!B25*100-100)</f>
        <v>5.5524239007891794</v>
      </c>
      <c r="C25" s="18">
        <f>IF(ISERROR('6a'!C26/'6a'!C25*100-100),"n.a.",'6a'!C26/'6a'!C25*100-100)</f>
        <v>15.555555555555571</v>
      </c>
      <c r="D25" s="18">
        <f>IF(ISERROR('6a'!D26/'6a'!D25*100-100),"n.a.",'6a'!D26/'6a'!D25*100-100)</f>
        <v>0</v>
      </c>
      <c r="E25" s="18">
        <f>IF(ISERROR('6a'!E26/'6a'!E25*100-100),"n.a.",'6a'!E26/'6a'!E25*100-100)</f>
        <v>5</v>
      </c>
      <c r="F25" s="18">
        <f>IF(ISERROR('6a'!F26/'6a'!F25*100-100),"n.a.",'6a'!F26/'6a'!F25*100-100)</f>
        <v>9.0909090909090793</v>
      </c>
      <c r="G25" s="18">
        <f>IF(ISERROR('6a'!G26/'6a'!G25*100-100),"n.a.",'6a'!G26/'6a'!G25*100-100)</f>
        <v>8.3941605839415985</v>
      </c>
      <c r="H25" s="18">
        <f>IF(ISERROR('6a'!H26/'6a'!H25*100-100),"n.a.",'6a'!H26/'6a'!H25*100-100)</f>
        <v>10.824108241082399</v>
      </c>
      <c r="I25" s="18">
        <f>IF(ISERROR('6a'!I26/'6a'!I25*100-100),"n.a.",'6a'!I26/'6a'!I25*100-100)</f>
        <v>3.1423290203327099</v>
      </c>
      <c r="J25" s="18">
        <f>IF(ISERROR('6a'!J26/'6a'!J25*100-100),"n.a.",'6a'!J26/'6a'!J25*100-100)</f>
        <v>7.1038251366120306</v>
      </c>
      <c r="K25" s="18">
        <f>IF(ISERROR('6a'!K26/'6a'!K25*100-100),"n.a.",'6a'!K26/'6a'!K25*100-100)</f>
        <v>1.3586956521739069</v>
      </c>
      <c r="L25" s="21">
        <f>IF(ISERROR('6a'!L26/'6a'!L25*100-100),"n.a.",'6a'!L26/'6a'!L25*100-100)</f>
        <v>1.6666666666666572</v>
      </c>
    </row>
    <row r="26" spans="1:24">
      <c r="A26" s="74">
        <v>2012</v>
      </c>
      <c r="B26" s="17">
        <f>IF(ISERROR('6a'!B27/'6a'!B26*100-100),"n.a.",'6a'!B27/'6a'!B26*100-100)</f>
        <v>3.1775700934579447</v>
      </c>
      <c r="C26" s="18">
        <f>IF(ISERROR('6a'!C27/'6a'!C26*100-100),"n.a.",'6a'!C27/'6a'!C26*100-100)</f>
        <v>0.96153846153845279</v>
      </c>
      <c r="D26" s="18">
        <f>IF(ISERROR('6a'!D27/'6a'!D26*100-100),"n.a.",'6a'!D27/'6a'!D26*100-100)</f>
        <v>20</v>
      </c>
      <c r="E26" s="18">
        <f>IF(ISERROR('6a'!E27/'6a'!E26*100-100),"n.a.",'6a'!E27/'6a'!E26*100-100)</f>
        <v>2.3809523809523796</v>
      </c>
      <c r="F26" s="18">
        <f>IF(ISERROR('6a'!F27/'6a'!F26*100-100),"n.a.",'6a'!F27/'6a'!F26*100-100)</f>
        <v>2.0833333333333428</v>
      </c>
      <c r="G26" s="18">
        <f>IF(ISERROR('6a'!G27/'6a'!G26*100-100),"n.a.",'6a'!G27/'6a'!G26*100-100)</f>
        <v>-0.33670033670031785</v>
      </c>
      <c r="H26" s="18">
        <f>IF(ISERROR('6a'!H27/'6a'!H26*100-100),"n.a.",'6a'!H27/'6a'!H26*100-100)</f>
        <v>5.2164261931187497</v>
      </c>
      <c r="I26" s="18">
        <f>IF(ISERROR('6a'!I27/'6a'!I26*100-100),"n.a.",'6a'!I27/'6a'!I26*100-100)</f>
        <v>0.35842293906812017</v>
      </c>
      <c r="J26" s="18">
        <f>IF(ISERROR('6a'!J27/'6a'!J26*100-100),"n.a.",'6a'!J27/'6a'!J26*100-100)</f>
        <v>1.2755102040816269</v>
      </c>
      <c r="K26" s="18">
        <f>IF(ISERROR('6a'!K27/'6a'!K26*100-100),"n.a.",'6a'!K27/'6a'!K26*100-100)</f>
        <v>5.0938337801608782</v>
      </c>
      <c r="L26" s="21">
        <f>IF(ISERROR('6a'!L27/'6a'!L26*100-100),"n.a.",'6a'!L27/'6a'!L26*100-100)</f>
        <v>3.7704918032786878</v>
      </c>
    </row>
    <row r="27" spans="1:24">
      <c r="A27" s="74">
        <v>2013</v>
      </c>
      <c r="B27" s="17">
        <f>IF(ISERROR('6a'!B28/'6a'!B27*100-100),"n.a.",'6a'!B28/'6a'!B27*100-100)</f>
        <v>1.7339544513457668</v>
      </c>
      <c r="C27" s="18">
        <f>IF(ISERROR('6a'!C28/'6a'!C27*100-100),"n.a.",'6a'!C28/'6a'!C27*100-100)</f>
        <v>7.6190476190476346</v>
      </c>
      <c r="D27" s="18">
        <f>IF(ISERROR('6a'!D28/'6a'!D27*100-100),"n.a.",'6a'!D28/'6a'!D27*100-100)</f>
        <v>-16.666666666666657</v>
      </c>
      <c r="E27" s="18">
        <f>IF(ISERROR('6a'!E28/'6a'!E27*100-100),"n.a.",'6a'!E28/'6a'!E27*100-100)</f>
        <v>1.1627906976744242</v>
      </c>
      <c r="F27" s="18">
        <f>IF(ISERROR('6a'!F28/'6a'!F27*100-100),"n.a.",'6a'!F28/'6a'!F27*100-100)</f>
        <v>-8.1632653061224545</v>
      </c>
      <c r="G27" s="18">
        <f>IF(ISERROR('6a'!G28/'6a'!G27*100-100),"n.a.",'6a'!G28/'6a'!G27*100-100)</f>
        <v>7.0945945945945823</v>
      </c>
      <c r="H27" s="18">
        <f>IF(ISERROR('6a'!H28/'6a'!H27*100-100),"n.a.",'6a'!H28/'6a'!H27*100-100)</f>
        <v>-6.7510548523206637</v>
      </c>
      <c r="I27" s="18">
        <f>IF(ISERROR('6a'!I28/'6a'!I27*100-100),"n.a.",'6a'!I28/'6a'!I27*100-100)</f>
        <v>1.9642857142857082</v>
      </c>
      <c r="J27" s="18">
        <f>IF(ISERROR('6a'!J28/'6a'!J27*100-100),"n.a.",'6a'!J28/'6a'!J27*100-100)</f>
        <v>7.052896725440803</v>
      </c>
      <c r="K27" s="18">
        <f>IF(ISERROR('6a'!K28/'6a'!K27*100-100),"n.a.",'6a'!K28/'6a'!K27*100-100)</f>
        <v>8.8010204081632679</v>
      </c>
      <c r="L27" s="21">
        <f>IF(ISERROR('6a'!L28/'6a'!L27*100-100),"n.a.",'6a'!L28/'6a'!L27*100-100)</f>
        <v>-0.31595576619271526</v>
      </c>
    </row>
    <row r="28" spans="1:24">
      <c r="A28" s="75" t="s">
        <v>188</v>
      </c>
      <c r="B28" s="23">
        <f>IF(ISERROR('6a'!B28/'6a'!B22*100-100),"n.a.",'6a'!B28/'6a'!B22*100-100)</f>
        <v>7.5512995896033033</v>
      </c>
      <c r="C28" s="24">
        <f>IF(ISERROR('6a'!C28/'6a'!C22*100-100),"n.a.",'6a'!C28/'6a'!C22*100-100)</f>
        <v>26.966292134831463</v>
      </c>
      <c r="D28" s="24">
        <f>IF(ISERROR('6a'!D28/'6a'!D22*100-100),"n.a.",'6a'!D28/'6a'!D22*100-100)</f>
        <v>-16.666666666666657</v>
      </c>
      <c r="E28" s="24">
        <f>IF(ISERROR('6a'!E28/'6a'!E22*100-100),"n.a.",'6a'!E28/'6a'!E22*100-100)</f>
        <v>24.285714285714263</v>
      </c>
      <c r="F28" s="24">
        <f>IF(ISERROR('6a'!F28/'6a'!F22*100-100),"n.a.",'6a'!F28/'6a'!F22*100-100)</f>
        <v>7.1428571428571388</v>
      </c>
      <c r="G28" s="24">
        <f>IF(ISERROR('6a'!G28/'6a'!G22*100-100),"n.a.",'6a'!G28/'6a'!G22*100-100)</f>
        <v>13.620071684587813</v>
      </c>
      <c r="H28" s="24">
        <f>IF(ISERROR('6a'!H28/'6a'!H22*100-100),"n.a.",'6a'!H28/'6a'!H22*100-100)</f>
        <v>-2.5358324145534681</v>
      </c>
      <c r="I28" s="24">
        <f>IF(ISERROR('6a'!I28/'6a'!I22*100-100),"n.a.",'6a'!I28/'6a'!I22*100-100)</f>
        <v>10.658914728682163</v>
      </c>
      <c r="J28" s="24">
        <f>IF(ISERROR('6a'!J28/'6a'!J22*100-100),"n.a.",'6a'!J28/'6a'!J22*100-100)</f>
        <v>17.403314917127062</v>
      </c>
      <c r="K28" s="24">
        <f>IF(ISERROR('6a'!K28/'6a'!K22*100-100),"n.a.",'6a'!K28/'6a'!K22*100-100)</f>
        <v>14.190093708165989</v>
      </c>
      <c r="L28" s="25">
        <f>IF(ISERROR('6a'!L28/'6a'!L22*100-100),"n.a.",'6a'!L28/'6a'!L22*100-100)</f>
        <v>-0.94191522762952218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IF(ISERROR('6a'!B31/'6a'!B30*100-100),"n.a.",'6a'!B31/'6a'!B30*100-100)</f>
        <v>3.0447761194029965</v>
      </c>
      <c r="C30" s="7">
        <f>IF(ISERROR('6a'!C31/'6a'!C30*100-100),"n.a.",'6a'!C31/'6a'!C30*100-100)</f>
        <v>11.428571428571431</v>
      </c>
      <c r="D30" s="7">
        <f>IF(ISERROR('6a'!D31/'6a'!D30*100-100),"n.a.",'6a'!D31/'6a'!D30*100-100)</f>
        <v>-25.000000000000014</v>
      </c>
      <c r="E30" s="7">
        <f>IF(ISERROR('6a'!E31/'6a'!E30*100-100),"n.a.",'6a'!E31/'6a'!E30*100-100)</f>
        <v>17.142857142857125</v>
      </c>
      <c r="F30" s="7">
        <f>IF(ISERROR('6a'!F31/'6a'!F30*100-100),"n.a.",'6a'!F31/'6a'!F30*100-100)</f>
        <v>42.857142857142861</v>
      </c>
      <c r="G30" s="7">
        <f>IF(ISERROR('6a'!G31/'6a'!G30*100-100),"n.a.",'6a'!G31/'6a'!G30*100-100)</f>
        <v>12.295081967213122</v>
      </c>
      <c r="H30" s="7">
        <f>IF(ISERROR('6a'!H31/'6a'!H30*100-100),"n.a.",'6a'!H31/'6a'!H30*100-100)</f>
        <v>-3.1481481481481524</v>
      </c>
      <c r="I30" s="7">
        <f>IF(ISERROR('6a'!I31/'6a'!I30*100-100),"n.a.",'6a'!I31/'6a'!I30*100-100)</f>
        <v>10.13513513513513</v>
      </c>
      <c r="J30" s="7">
        <f>IF(ISERROR('6a'!J31/'6a'!J30*100-100),"n.a.",'6a'!J31/'6a'!J30*100-100)</f>
        <v>2.9411764705882462</v>
      </c>
      <c r="K30" s="7">
        <f>IF(ISERROR('6a'!K31/'6a'!K30*100-100),"n.a.",'6a'!K31/'6a'!K30*100-100)</f>
        <v>2.0761245674740536</v>
      </c>
      <c r="L30" s="29">
        <f>IF(ISERROR('6a'!L31/'6a'!L30*100-100),"n.a.",'6a'!L31/'6a'!L30*100-100)</f>
        <v>2.8985507246376727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IF(ISERROR('6a'!B32/'6a'!B31*100-100),"n.a.",'6a'!B32/'6a'!B31*100-100)</f>
        <v>-4.0556199304750891</v>
      </c>
      <c r="C31" s="18">
        <f>IF(ISERROR('6a'!C32/'6a'!C31*100-100),"n.a.",'6a'!C32/'6a'!C31*100-100)</f>
        <v>5.1282051282051384</v>
      </c>
      <c r="D31" s="18">
        <f>IF(ISERROR('6a'!D32/'6a'!D31*100-100),"n.a.",'6a'!D32/'6a'!D31*100-100)</f>
        <v>66.666666666666686</v>
      </c>
      <c r="E31" s="18">
        <f>IF(ISERROR('6a'!E32/'6a'!E31*100-100),"n.a.",'6a'!E32/'6a'!E31*100-100)</f>
        <v>-14.634146341463406</v>
      </c>
      <c r="F31" s="18">
        <f>IF(ISERROR('6a'!F32/'6a'!F31*100-100),"n.a.",'6a'!F32/'6a'!F31*100-100)</f>
        <v>0</v>
      </c>
      <c r="G31" s="18">
        <f>IF(ISERROR('6a'!G32/'6a'!G31*100-100),"n.a.",'6a'!G32/'6a'!G31*100-100)</f>
        <v>24.81751824817519</v>
      </c>
      <c r="H31" s="18">
        <f>IF(ISERROR('6a'!H32/'6a'!H31*100-100),"n.a.",'6a'!H32/'6a'!H31*100-100)</f>
        <v>-4.9713193116634642</v>
      </c>
      <c r="I31" s="18">
        <f>IF(ISERROR('6a'!I32/'6a'!I31*100-100),"n.a.",'6a'!I32/'6a'!I31*100-100)</f>
        <v>-3.6809815950920353</v>
      </c>
      <c r="J31" s="18">
        <f>IF(ISERROR('6a'!J32/'6a'!J31*100-100),"n.a.",'6a'!J32/'6a'!J31*100-100)</f>
        <v>-2.142857142857153</v>
      </c>
      <c r="K31" s="18">
        <f>IF(ISERROR('6a'!K32/'6a'!K31*100-100),"n.a.",'6a'!K32/'6a'!K31*100-100)</f>
        <v>-19.322033898305079</v>
      </c>
      <c r="L31" s="21">
        <f>IF(ISERROR('6a'!L32/'6a'!L31*100-100),"n.a.",'6a'!L32/'6a'!L31*100-100)</f>
        <v>-2.816901408450704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IF(ISERROR('6a'!B33/'6a'!B32*100-100),"n.a.",'6a'!B33/'6a'!B32*100-100)</f>
        <v>-6.1594202898550634</v>
      </c>
      <c r="C32" s="18">
        <f>IF(ISERROR('6a'!C33/'6a'!C32*100-100),"n.a.",'6a'!C33/'6a'!C32*100-100)</f>
        <v>-7.3170731707317032</v>
      </c>
      <c r="D32" s="18">
        <f>IF(ISERROR('6a'!D33/'6a'!D32*100-100),"n.a.",'6a'!D33/'6a'!D32*100-100)</f>
        <v>-40</v>
      </c>
      <c r="E32" s="18">
        <f>IF(ISERROR('6a'!E33/'6a'!E32*100-100),"n.a.",'6a'!E33/'6a'!E32*100-100)</f>
        <v>14.285714285714278</v>
      </c>
      <c r="F32" s="18">
        <f>IF(ISERROR('6a'!F33/'6a'!F32*100-100),"n.a.",'6a'!F33/'6a'!F32*100-100)</f>
        <v>-20</v>
      </c>
      <c r="G32" s="18">
        <f>IF(ISERROR('6a'!G33/'6a'!G32*100-100),"n.a.",'6a'!G33/'6a'!G32*100-100)</f>
        <v>-27.485380116959064</v>
      </c>
      <c r="H32" s="18">
        <f>IF(ISERROR('6a'!H33/'6a'!H32*100-100),"n.a.",'6a'!H33/'6a'!H32*100-100)</f>
        <v>-12.273641851106646</v>
      </c>
      <c r="I32" s="18">
        <f>IF(ISERROR('6a'!I33/'6a'!I32*100-100),"n.a.",'6a'!I33/'6a'!I32*100-100)</f>
        <v>0</v>
      </c>
      <c r="J32" s="18">
        <f>IF(ISERROR('6a'!J33/'6a'!J32*100-100),"n.a.",'6a'!J33/'6a'!J32*100-100)</f>
        <v>-2.9197080291970678</v>
      </c>
      <c r="K32" s="18">
        <f>IF(ISERROR('6a'!K33/'6a'!K32*100-100),"n.a.",'6a'!K33/'6a'!K32*100-100)</f>
        <v>10.504201680672281</v>
      </c>
      <c r="L32" s="21">
        <f>IF(ISERROR('6a'!L33/'6a'!L32*100-100),"n.a.",'6a'!L33/'6a'!L32*100-100)</f>
        <v>-2.6086956521739069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IF(ISERROR('6a'!B34/'6a'!B33*100-100),"n.a.",'6a'!B34/'6a'!B33*100-100)</f>
        <v>4.8906048906048909</v>
      </c>
      <c r="C33" s="18">
        <f>IF(ISERROR('6a'!C34/'6a'!C33*100-100),"n.a.",'6a'!C34/'6a'!C33*100-100)</f>
        <v>21.05263157894737</v>
      </c>
      <c r="D33" s="18">
        <f>IF(ISERROR('6a'!D34/'6a'!D33*100-100),"n.a.",'6a'!D34/'6a'!D33*100-100)</f>
        <v>33.333333333333343</v>
      </c>
      <c r="E33" s="18">
        <f>IF(ISERROR('6a'!E34/'6a'!E33*100-100),"n.a.",'6a'!E34/'6a'!E33*100-100)</f>
        <v>5</v>
      </c>
      <c r="F33" s="18">
        <f>IF(ISERROR('6a'!F34/'6a'!F33*100-100),"n.a.",'6a'!F34/'6a'!F33*100-100)</f>
        <v>12.500000000000028</v>
      </c>
      <c r="G33" s="18">
        <f>IF(ISERROR('6a'!G34/'6a'!G33*100-100),"n.a.",'6a'!G34/'6a'!G33*100-100)</f>
        <v>18.548387096774178</v>
      </c>
      <c r="H33" s="18">
        <f>IF(ISERROR('6a'!H34/'6a'!H33*100-100),"n.a.",'6a'!H34/'6a'!H33*100-100)</f>
        <v>6.8807339449541161</v>
      </c>
      <c r="I33" s="18">
        <f>IF(ISERROR('6a'!I34/'6a'!I33*100-100),"n.a.",'6a'!I34/'6a'!I33*100-100)</f>
        <v>5.7324840764331384</v>
      </c>
      <c r="J33" s="18">
        <f>IF(ISERROR('6a'!J34/'6a'!J33*100-100),"n.a.",'6a'!J34/'6a'!J33*100-100)</f>
        <v>10.526315789473671</v>
      </c>
      <c r="K33" s="18">
        <f>IF(ISERROR('6a'!K34/'6a'!K33*100-100),"n.a.",'6a'!K34/'6a'!K33*100-100)</f>
        <v>6.8441064638783189</v>
      </c>
      <c r="L33" s="21">
        <f>IF(ISERROR('6a'!L34/'6a'!L33*100-100),"n.a.",'6a'!L34/'6a'!L33*100-100)</f>
        <v>-9.2261904761904816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IF(ISERROR('6a'!B35/'6a'!B34*100-100),"n.a.",'6a'!B35/'6a'!B34*100-100)</f>
        <v>6.3803680981595221</v>
      </c>
      <c r="C34" s="18">
        <f>IF(ISERROR('6a'!C35/'6a'!C34*100-100),"n.a.",'6a'!C35/'6a'!C34*100-100)</f>
        <v>6.5217391304347956</v>
      </c>
      <c r="D34" s="18">
        <f>IF(ISERROR('6a'!D35/'6a'!D34*100-100),"n.a.",'6a'!D35/'6a'!D34*100-100)</f>
        <v>0</v>
      </c>
      <c r="E34" s="18">
        <f>IF(ISERROR('6a'!E35/'6a'!E34*100-100),"n.a.",'6a'!E35/'6a'!E34*100-100)</f>
        <v>2.3809523809523796</v>
      </c>
      <c r="F34" s="18">
        <f>IF(ISERROR('6a'!F35/'6a'!F34*100-100),"n.a.",'6a'!F35/'6a'!F34*100-100)</f>
        <v>7.4074074074073906</v>
      </c>
      <c r="G34" s="18">
        <f>IF(ISERROR('6a'!G35/'6a'!G34*100-100),"n.a.",'6a'!G35/'6a'!G34*100-100)</f>
        <v>-17.006802721088434</v>
      </c>
      <c r="H34" s="18">
        <f>IF(ISERROR('6a'!H35/'6a'!H34*100-100),"n.a.",'6a'!H35/'6a'!H34*100-100)</f>
        <v>15.021459227467801</v>
      </c>
      <c r="I34" s="18">
        <f>IF(ISERROR('6a'!I35/'6a'!I34*100-100),"n.a.",'6a'!I35/'6a'!I34*100-100)</f>
        <v>3.0120481927710756</v>
      </c>
      <c r="J34" s="18">
        <f>IF(ISERROR('6a'!J35/'6a'!J34*100-100),"n.a.",'6a'!J35/'6a'!J34*100-100)</f>
        <v>2.0408163265306172</v>
      </c>
      <c r="K34" s="18">
        <f>IF(ISERROR('6a'!K35/'6a'!K34*100-100),"n.a.",'6a'!K35/'6a'!K34*100-100)</f>
        <v>3.5587188612099681</v>
      </c>
      <c r="L34" s="21">
        <f>IF(ISERROR('6a'!L35/'6a'!L34*100-100),"n.a.",'6a'!L35/'6a'!L34*100-100)</f>
        <v>11.147540983606547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IF(ISERROR('6a'!B36/'6a'!B35*100-100),"n.a.",'6a'!B36/'6a'!B35*100-100)</f>
        <v>1.0957324106113191</v>
      </c>
      <c r="C35" s="18">
        <f>IF(ISERROR('6a'!C36/'6a'!C35*100-100),"n.a.",'6a'!C36/'6a'!C35*100-100)</f>
        <v>12.24489795918366</v>
      </c>
      <c r="D35" s="18">
        <f>IF(ISERROR('6a'!D36/'6a'!D35*100-100),"n.a.",'6a'!D36/'6a'!D35*100-100)</f>
        <v>-25.000000000000014</v>
      </c>
      <c r="E35" s="18">
        <f>IF(ISERROR('6a'!E36/'6a'!E35*100-100),"n.a.",'6a'!E36/'6a'!E35*100-100)</f>
        <v>2.3255813953488484</v>
      </c>
      <c r="F35" s="18">
        <f>IF(ISERROR('6a'!F36/'6a'!F35*100-100),"n.a.",'6a'!F36/'6a'!F35*100-100)</f>
        <v>-13.793103448275858</v>
      </c>
      <c r="G35" s="18">
        <f>IF(ISERROR('6a'!G36/'6a'!G35*100-100),"n.a.",'6a'!G36/'6a'!G35*100-100)</f>
        <v>9.0163934426229702</v>
      </c>
      <c r="H35" s="18">
        <f>IF(ISERROR('6a'!H36/'6a'!H35*100-100),"n.a.",'6a'!H36/'6a'!H35*100-100)</f>
        <v>-3.5447761194029823</v>
      </c>
      <c r="I35" s="18">
        <f>IF(ISERROR('6a'!I36/'6a'!I35*100-100),"n.a.",'6a'!I36/'6a'!I35*100-100)</f>
        <v>1.1695906432748444</v>
      </c>
      <c r="J35" s="18">
        <f>IF(ISERROR('6a'!J36/'6a'!J35*100-100),"n.a.",'6a'!J36/'6a'!J35*100-100)</f>
        <v>4</v>
      </c>
      <c r="K35" s="18">
        <f>IF(ISERROR('6a'!K36/'6a'!K35*100-100),"n.a.",'6a'!K36/'6a'!K35*100-100)</f>
        <v>4.8109965635738945</v>
      </c>
      <c r="L35" s="21">
        <f>IF(ISERROR('6a'!L36/'6a'!L35*100-100),"n.a.",'6a'!L36/'6a'!L35*100-100)</f>
        <v>1.1799410029498461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IF(ISERROR('6a'!B36/'6a'!B30*100-100),"n.a.",'6a'!B36/'6a'!B30*100-100)</f>
        <v>4.6567164179104594</v>
      </c>
      <c r="C36" s="24">
        <f>IF(ISERROR('6a'!C36/'6a'!C30*100-100),"n.a.",'6a'!C36/'6a'!C30*100-100)</f>
        <v>57.142857142857139</v>
      </c>
      <c r="D36" s="24">
        <f>IF(ISERROR('6a'!D36/'6a'!D30*100-100),"n.a.",'6a'!D36/'6a'!D30*100-100)</f>
        <v>-25.000000000000014</v>
      </c>
      <c r="E36" s="24">
        <f>IF(ISERROR('6a'!E36/'6a'!E30*100-100),"n.a.",'6a'!E36/'6a'!E30*100-100)</f>
        <v>25.714285714285737</v>
      </c>
      <c r="F36" s="24">
        <f>IF(ISERROR('6a'!F36/'6a'!F30*100-100),"n.a.",'6a'!F36/'6a'!F30*100-100)</f>
        <v>19.047619047619051</v>
      </c>
      <c r="G36" s="24">
        <f>IF(ISERROR('6a'!G36/'6a'!G30*100-100),"n.a.",'6a'!G36/'6a'!G30*100-100)</f>
        <v>9.0163934426229702</v>
      </c>
      <c r="H36" s="24">
        <f>IF(ISERROR('6a'!H36/'6a'!H30*100-100),"n.a.",'6a'!H36/'6a'!H30*100-100)</f>
        <v>-4.2592592592592524</v>
      </c>
      <c r="I36" s="24">
        <f>IF(ISERROR('6a'!I36/'6a'!I30*100-100),"n.a.",'6a'!I36/'6a'!I30*100-100)</f>
        <v>16.891891891891888</v>
      </c>
      <c r="J36" s="24">
        <f>IF(ISERROR('6a'!J36/'6a'!J30*100-100),"n.a.",'6a'!J36/'6a'!J30*100-100)</f>
        <v>14.705882352941174</v>
      </c>
      <c r="K36" s="24">
        <f>IF(ISERROR('6a'!K36/'6a'!K30*100-100),"n.a.",'6a'!K36/'6a'!K30*100-100)</f>
        <v>5.5363321799307954</v>
      </c>
      <c r="L36" s="25">
        <f>IF(ISERROR('6a'!L36/'6a'!L30*100-100),"n.a.",'6a'!L36/'6a'!L30*100-100)</f>
        <v>-0.57971014492754591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IF(ISERROR('6a'!B39/'6a'!B38*100-100),"n.a.",'6a'!B39/'6a'!B38*100-100)</f>
        <v>5.9567738534528303</v>
      </c>
      <c r="C38" s="7">
        <f>IF(ISERROR('6a'!C39/'6a'!C38*100-100),"n.a.",'6a'!C39/'6a'!C38*100-100)</f>
        <v>-5.8823529411764639</v>
      </c>
      <c r="D38" s="7" t="str">
        <f>IF(ISERROR('6a'!D39/'6a'!D38*100-100),"n.a.",'6a'!D39/'6a'!D38*100-100)</f>
        <v>n.a.</v>
      </c>
      <c r="E38" s="7">
        <f>IF(ISERROR('6a'!E39/'6a'!E38*100-100),"n.a.",'6a'!E39/'6a'!E38*100-100)</f>
        <v>-2.941176470588232</v>
      </c>
      <c r="F38" s="7">
        <f>IF(ISERROR('6a'!F39/'6a'!F38*100-100),"n.a.",'6a'!F39/'6a'!F38*100-100)</f>
        <v>5.2631578947368354</v>
      </c>
      <c r="G38" s="7">
        <f>IF(ISERROR('6a'!G39/'6a'!G38*100-100),"n.a.",'6a'!G39/'6a'!G38*100-100)</f>
        <v>17.880794701986758</v>
      </c>
      <c r="H38" s="7">
        <f>IF(ISERROR('6a'!H39/'6a'!H38*100-100),"n.a.",'6a'!H39/'6a'!H38*100-100)</f>
        <v>9.593023255813975</v>
      </c>
      <c r="I38" s="7">
        <f>IF(ISERROR('6a'!I39/'6a'!I38*100-100),"n.a.",'6a'!I39/'6a'!I38*100-100)</f>
        <v>4.6961325966850609</v>
      </c>
      <c r="J38" s="7">
        <f>IF(ISERROR('6a'!J39/'6a'!J38*100-100),"n.a.",'6a'!J39/'6a'!J38*100-100)</f>
        <v>1.3333333333333428</v>
      </c>
      <c r="K38" s="7">
        <f>IF(ISERROR('6a'!K39/'6a'!K38*100-100),"n.a.",'6a'!K39/'6a'!K38*100-100)</f>
        <v>0.22522522522523047</v>
      </c>
      <c r="L38" s="29">
        <f>IF(ISERROR('6a'!L39/'6a'!L38*100-100),"n.a.",'6a'!L39/'6a'!L38*100-100)</f>
        <v>12.455516014234874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IF(ISERROR('6a'!B40/'6a'!B39*100-100),"n.a.",'6a'!B40/'6a'!B39*100-100)</f>
        <v>-2.2388059701492438</v>
      </c>
      <c r="C39" s="18">
        <f>IF(ISERROR('6a'!C40/'6a'!C39*100-100),"n.a.",'6a'!C40/'6a'!C39*100-100)</f>
        <v>-9.3750000000000142</v>
      </c>
      <c r="D39" s="18" t="str">
        <f>IF(ISERROR('6a'!D40/'6a'!D39*100-100),"n.a.",'6a'!D40/'6a'!D39*100-100)</f>
        <v>n.a.</v>
      </c>
      <c r="E39" s="18">
        <f>IF(ISERROR('6a'!E40/'6a'!E39*100-100),"n.a.",'6a'!E40/'6a'!E39*100-100)</f>
        <v>6.0606060606060623</v>
      </c>
      <c r="F39" s="18">
        <f>IF(ISERROR('6a'!F40/'6a'!F39*100-100),"n.a.",'6a'!F40/'6a'!F39*100-100)</f>
        <v>14.999999999999986</v>
      </c>
      <c r="G39" s="18">
        <f>IF(ISERROR('6a'!G40/'6a'!G39*100-100),"n.a.",'6a'!G40/'6a'!G39*100-100)</f>
        <v>-11.797752808988776</v>
      </c>
      <c r="H39" s="18">
        <f>IF(ISERROR('6a'!H40/'6a'!H39*100-100),"n.a.",'6a'!H40/'6a'!H39*100-100)</f>
        <v>1.326259946949591</v>
      </c>
      <c r="I39" s="18">
        <f>IF(ISERROR('6a'!I40/'6a'!I39*100-100),"n.a.",'6a'!I40/'6a'!I39*100-100)</f>
        <v>3.6939313984168791</v>
      </c>
      <c r="J39" s="18">
        <f>IF(ISERROR('6a'!J40/'6a'!J39*100-100),"n.a.",'6a'!J40/'6a'!J39*100-100)</f>
        <v>-0.43859649122806843</v>
      </c>
      <c r="K39" s="18">
        <f>IF(ISERROR('6a'!K40/'6a'!K39*100-100),"n.a.",'6a'!K40/'6a'!K39*100-100)</f>
        <v>1.5730337078651644</v>
      </c>
      <c r="L39" s="21">
        <f>IF(ISERROR('6a'!L40/'6a'!L39*100-100),"n.a.",'6a'!L40/'6a'!L39*100-100)</f>
        <v>-15.822784810126578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IF(ISERROR('6a'!B41/'6a'!B40*100-100),"n.a.",'6a'!B41/'6a'!B40*100-100)</f>
        <v>-1.8320610687022878</v>
      </c>
      <c r="C40" s="18">
        <f>IF(ISERROR('6a'!C41/'6a'!C40*100-100),"n.a.",'6a'!C41/'6a'!C40*100-100)</f>
        <v>13.793103448275872</v>
      </c>
      <c r="D40" s="18" t="str">
        <f>IF(ISERROR('6a'!D41/'6a'!D40*100-100),"n.a.",'6a'!D41/'6a'!D40*100-100)</f>
        <v>n.a.</v>
      </c>
      <c r="E40" s="18">
        <f>IF(ISERROR('6a'!E41/'6a'!E40*100-100),"n.a.",'6a'!E41/'6a'!E40*100-100)</f>
        <v>5.7142857142857224</v>
      </c>
      <c r="F40" s="18">
        <f>IF(ISERROR('6a'!F41/'6a'!F40*100-100),"n.a.",'6a'!F41/'6a'!F40*100-100)</f>
        <v>-17.391304347826093</v>
      </c>
      <c r="G40" s="18">
        <f>IF(ISERROR('6a'!G41/'6a'!G40*100-100),"n.a.",'6a'!G41/'6a'!G40*100-100)</f>
        <v>-7.0063694267515899</v>
      </c>
      <c r="H40" s="18">
        <f>IF(ISERROR('6a'!H41/'6a'!H40*100-100),"n.a.",'6a'!H41/'6a'!H40*100-100)</f>
        <v>-4.7120418848167702</v>
      </c>
      <c r="I40" s="18">
        <f>IF(ISERROR('6a'!I41/'6a'!I40*100-100),"n.a.",'6a'!I41/'6a'!I40*100-100)</f>
        <v>-3.5623409669211128</v>
      </c>
      <c r="J40" s="18">
        <f>IF(ISERROR('6a'!J41/'6a'!J40*100-100),"n.a.",'6a'!J41/'6a'!J40*100-100)</f>
        <v>0.88105726872247203</v>
      </c>
      <c r="K40" s="18">
        <f>IF(ISERROR('6a'!K41/'6a'!K40*100-100),"n.a.",'6a'!K41/'6a'!K40*100-100)</f>
        <v>2.2123893805309649</v>
      </c>
      <c r="L40" s="21">
        <f>IF(ISERROR('6a'!L41/'6a'!L40*100-100),"n.a.",'6a'!L41/'6a'!L40*100-100)</f>
        <v>-3.0075187969924855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IF(ISERROR('6a'!B42/'6a'!B41*100-100),"n.a.",'6a'!B42/'6a'!B41*100-100)</f>
        <v>5.5987558320373125</v>
      </c>
      <c r="C41" s="18">
        <f>IF(ISERROR('6a'!C42/'6a'!C41*100-100),"n.a.",'6a'!C42/'6a'!C41*100-100)</f>
        <v>12.121212121212139</v>
      </c>
      <c r="D41" s="18" t="str">
        <f>IF(ISERROR('6a'!D42/'6a'!D41*100-100),"n.a.",'6a'!D42/'6a'!D41*100-100)</f>
        <v>n.a.</v>
      </c>
      <c r="E41" s="18">
        <f>IF(ISERROR('6a'!E42/'6a'!E41*100-100),"n.a.",'6a'!E42/'6a'!E41*100-100)</f>
        <v>5.4054054054053893</v>
      </c>
      <c r="F41" s="18">
        <f>IF(ISERROR('6a'!F42/'6a'!F41*100-100),"n.a.",'6a'!F42/'6a'!F41*100-100)</f>
        <v>0</v>
      </c>
      <c r="G41" s="18">
        <f>IF(ISERROR('6a'!G42/'6a'!G41*100-100),"n.a.",'6a'!G42/'6a'!G41*100-100)</f>
        <v>-4.1095890410958873</v>
      </c>
      <c r="H41" s="18">
        <f>IF(ISERROR('6a'!H42/'6a'!H41*100-100),"n.a.",'6a'!H42/'6a'!H41*100-100)</f>
        <v>14.285714285714306</v>
      </c>
      <c r="I41" s="18">
        <f>IF(ISERROR('6a'!I42/'6a'!I41*100-100),"n.a.",'6a'!I42/'6a'!I41*100-100)</f>
        <v>1.8469656992084538</v>
      </c>
      <c r="J41" s="18">
        <f>IF(ISERROR('6a'!J42/'6a'!J41*100-100),"n.a.",'6a'!J42/'6a'!J41*100-100)</f>
        <v>6.9868995633187865</v>
      </c>
      <c r="K41" s="18">
        <f>IF(ISERROR('6a'!K42/'6a'!K41*100-100),"n.a.",'6a'!K42/'6a'!K41*100-100)</f>
        <v>-1.5151515151515298</v>
      </c>
      <c r="L41" s="21">
        <f>IF(ISERROR('6a'!L42/'6a'!L41*100-100),"n.a.",'6a'!L42/'6a'!L41*100-100)</f>
        <v>16.279069767441868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IF(ISERROR('6a'!B43/'6a'!B42*100-100),"n.a.",'6a'!B43/'6a'!B42*100-100)</f>
        <v>0.34364261168384758</v>
      </c>
      <c r="C42" s="18">
        <f>IF(ISERROR('6a'!C43/'6a'!C42*100-100),"n.a.",'6a'!C43/'6a'!C42*100-100)</f>
        <v>-2.7027027027027088</v>
      </c>
      <c r="D42" s="18" t="str">
        <f>IF(ISERROR('6a'!D43/'6a'!D42*100-100),"n.a.",'6a'!D43/'6a'!D42*100-100)</f>
        <v>n.a.</v>
      </c>
      <c r="E42" s="18">
        <f>IF(ISERROR('6a'!E43/'6a'!E42*100-100),"n.a.",'6a'!E43/'6a'!E42*100-100)</f>
        <v>-2.5641025641025692</v>
      </c>
      <c r="F42" s="18">
        <f>IF(ISERROR('6a'!F43/'6a'!F42*100-100),"n.a.",'6a'!F43/'6a'!F42*100-100)</f>
        <v>-5.2631578947368354</v>
      </c>
      <c r="G42" s="18">
        <f>IF(ISERROR('6a'!G43/'6a'!G42*100-100),"n.a.",'6a'!G43/'6a'!G42*100-100)</f>
        <v>17.142857142857125</v>
      </c>
      <c r="H42" s="18">
        <f>IF(ISERROR('6a'!H43/'6a'!H42*100-100),"n.a.",'6a'!H43/'6a'!H42*100-100)</f>
        <v>-6.7307692307692406</v>
      </c>
      <c r="I42" s="18">
        <f>IF(ISERROR('6a'!I43/'6a'!I42*100-100),"n.a.",'6a'!I43/'6a'!I42*100-100)</f>
        <v>0</v>
      </c>
      <c r="J42" s="18">
        <f>IF(ISERROR('6a'!J43/'6a'!J42*100-100),"n.a.",'6a'!J43/'6a'!J42*100-100)</f>
        <v>0</v>
      </c>
      <c r="K42" s="18">
        <f>IF(ISERROR('6a'!K43/'6a'!K42*100-100),"n.a.",'6a'!K43/'6a'!K42*100-100)</f>
        <v>5.7142857142857224</v>
      </c>
      <c r="L42" s="21">
        <f>IF(ISERROR('6a'!L43/'6a'!L42*100-100),"n.a.",'6a'!L43/'6a'!L42*100-100)</f>
        <v>-5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IF(ISERROR('6a'!B44/'6a'!B43*100-100),"n.a.",'6a'!B44/'6a'!B43*100-100)</f>
        <v>2.6908023483365895</v>
      </c>
      <c r="C43" s="18">
        <f>IF(ISERROR('6a'!C44/'6a'!C43*100-100),"n.a.",'6a'!C44/'6a'!C43*100-100)</f>
        <v>8.3333333333333286</v>
      </c>
      <c r="D43" s="18" t="str">
        <f>IF(ISERROR('6a'!D44/'6a'!D43*100-100),"n.a.",'6a'!D44/'6a'!D43*100-100)</f>
        <v>n.a.</v>
      </c>
      <c r="E43" s="18">
        <f>IF(ISERROR('6a'!E44/'6a'!E43*100-100),"n.a.",'6a'!E44/'6a'!E43*100-100)</f>
        <v>7.8947368421052602</v>
      </c>
      <c r="F43" s="18">
        <f>IF(ISERROR('6a'!F44/'6a'!F43*100-100),"n.a.",'6a'!F44/'6a'!F43*100-100)</f>
        <v>11.111111111111114</v>
      </c>
      <c r="G43" s="18">
        <f>IF(ISERROR('6a'!G44/'6a'!G43*100-100),"n.a.",'6a'!G44/'6a'!G43*100-100)</f>
        <v>1.8292682926829258</v>
      </c>
      <c r="H43" s="18">
        <f>IF(ISERROR('6a'!H44/'6a'!H43*100-100),"n.a.",'6a'!H44/'6a'!H43*100-100)</f>
        <v>-8.5051546391752453</v>
      </c>
      <c r="I43" s="18">
        <f>IF(ISERROR('6a'!I44/'6a'!I43*100-100),"n.a.",'6a'!I44/'6a'!I43*100-100)</f>
        <v>2.5906735751295429</v>
      </c>
      <c r="J43" s="18">
        <f>IF(ISERROR('6a'!J44/'6a'!J43*100-100),"n.a.",'6a'!J44/'6a'!J43*100-100)</f>
        <v>9.3877551020408134</v>
      </c>
      <c r="K43" s="18">
        <f>IF(ISERROR('6a'!K44/'6a'!K43*100-100),"n.a.",'6a'!K44/'6a'!K43*100-100)</f>
        <v>10.395010395010388</v>
      </c>
      <c r="L43" s="21">
        <f>IF(ISERROR('6a'!L44/'6a'!L43*100-100),"n.a.",'6a'!L44/'6a'!L43*100-100)</f>
        <v>-2.1052631578947398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IF(ISERROR('6a'!B44/'6a'!B38*100-100),"n.a.",'6a'!B44/'6a'!B38*100-100)</f>
        <v>10.648392198207702</v>
      </c>
      <c r="C44" s="24">
        <f>IF(ISERROR('6a'!C44/'6a'!C38*100-100),"n.a.",'6a'!C44/'6a'!C38*100-100)</f>
        <v>14.705882352941174</v>
      </c>
      <c r="D44" s="24" t="str">
        <f>IF(ISERROR('6a'!D44/'6a'!D38*100-100),"n.a.",'6a'!D44/'6a'!D38*100-100)</f>
        <v>n.a.</v>
      </c>
      <c r="E44" s="24">
        <f>IF(ISERROR('6a'!E44/'6a'!E38*100-100),"n.a.",'6a'!E44/'6a'!E38*100-100)</f>
        <v>20.588235294117638</v>
      </c>
      <c r="F44" s="24">
        <f>IF(ISERROR('6a'!F44/'6a'!F38*100-100),"n.a.",'6a'!F44/'6a'!F38*100-100)</f>
        <v>5.2631578947368354</v>
      </c>
      <c r="G44" s="24">
        <f>IF(ISERROR('6a'!G44/'6a'!G38*100-100),"n.a.",'6a'!G44/'6a'!G38*100-100)</f>
        <v>10.596026490066208</v>
      </c>
      <c r="H44" s="24">
        <f>IF(ISERROR('6a'!H44/'6a'!H38*100-100),"n.a.",'6a'!H44/'6a'!H38*100-100)</f>
        <v>3.1976744186046631</v>
      </c>
      <c r="I44" s="24">
        <f>IF(ISERROR('6a'!I44/'6a'!I38*100-100),"n.a.",'6a'!I44/'6a'!I38*100-100)</f>
        <v>9.3922651933701502</v>
      </c>
      <c r="J44" s="24">
        <f>IF(ISERROR('6a'!J44/'6a'!J38*100-100),"n.a.",'6a'!J44/'6a'!J38*100-100)</f>
        <v>19.111111111111128</v>
      </c>
      <c r="K44" s="24">
        <f>IF(ISERROR('6a'!K44/'6a'!K38*100-100),"n.a.",'6a'!K44/'6a'!K38*100-100)</f>
        <v>19.594594594594611</v>
      </c>
      <c r="L44" s="25">
        <f>IF(ISERROR('6a'!L44/'6a'!L38*100-100),"n.a.",'6a'!L44/'6a'!L38*100-100)</f>
        <v>-0.71174377224200214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>
        <f>IF(ISERROR('6a'!B47/'6a'!B46*100-100),"n.a.",'6a'!B47/'6a'!B46*100-100)</f>
        <v>-8.1081081081081123</v>
      </c>
      <c r="C46" s="7">
        <f>IF(ISERROR('6a'!C47/'6a'!C46*100-100),"n.a.",'6a'!C47/'6a'!C46*100-100)</f>
        <v>-10.526315789473685</v>
      </c>
      <c r="D46" s="7" t="str">
        <f>IF(ISERROR('6a'!D47/'6a'!D46*100-100),"n.a.",'6a'!D47/'6a'!D46*100-100)</f>
        <v>n.a.</v>
      </c>
      <c r="E46" s="7" t="str">
        <f>IF(ISERROR('6a'!E47/'6a'!E46*100-100),"n.a.",'6a'!E47/'6a'!E46*100-100)</f>
        <v>n.a.</v>
      </c>
      <c r="F46" s="7" t="str">
        <f>IF(ISERROR('6a'!F47/'6a'!F46*100-100),"n.a.",'6a'!F47/'6a'!F46*100-100)</f>
        <v>n.a.</v>
      </c>
      <c r="G46" s="7" t="str">
        <f>IF(ISERROR('6a'!G47/'6a'!G46*100-100),"n.a.",'6a'!G47/'6a'!G46*100-100)</f>
        <v>n.a.</v>
      </c>
      <c r="H46" s="7" t="str">
        <f>IF(ISERROR('6a'!H47/'6a'!H46*100-100),"n.a.",'6a'!H47/'6a'!H46*100-100)</f>
        <v>n.a.</v>
      </c>
      <c r="I46" s="7" t="str">
        <f>IF(ISERROR('6a'!I47/'6a'!I46*100-100),"n.a.",'6a'!I47/'6a'!I46*100-100)</f>
        <v>n.a.</v>
      </c>
      <c r="J46" s="7" t="str">
        <f>IF(ISERROR('6a'!J47/'6a'!J46*100-100),"n.a.",'6a'!J47/'6a'!J46*100-100)</f>
        <v>n.a.</v>
      </c>
      <c r="K46" s="7" t="str">
        <f>IF(ISERROR('6a'!K47/'6a'!K46*100-100),"n.a.",'6a'!K47/'6a'!K46*100-100)</f>
        <v>n.a.</v>
      </c>
      <c r="L46" s="29" t="str">
        <f>IF(ISERROR('6a'!L47/'6a'!L46*100-100),"n.a.",'6a'!L47/'6a'!L46*100-100)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>
        <f>IF(ISERROR('6a'!B48/'6a'!B47*100-100),"n.a.",'6a'!B48/'6a'!B47*100-100)</f>
        <v>-19.117647058823522</v>
      </c>
      <c r="C47" s="18">
        <f>IF(ISERROR('6a'!C48/'6a'!C47*100-100),"n.a.",'6a'!C48/'6a'!C47*100-100)</f>
        <v>35.294117647058812</v>
      </c>
      <c r="D47" s="18" t="str">
        <f>IF(ISERROR('6a'!D48/'6a'!D47*100-100),"n.a.",'6a'!D48/'6a'!D47*100-100)</f>
        <v>n.a.</v>
      </c>
      <c r="E47" s="18" t="str">
        <f>IF(ISERROR('6a'!E48/'6a'!E47*100-100),"n.a.",'6a'!E48/'6a'!E47*100-100)</f>
        <v>n.a.</v>
      </c>
      <c r="F47" s="18" t="str">
        <f>IF(ISERROR('6a'!F48/'6a'!F47*100-100),"n.a.",'6a'!F48/'6a'!F47*100-100)</f>
        <v>n.a.</v>
      </c>
      <c r="G47" s="18" t="str">
        <f>IF(ISERROR('6a'!G48/'6a'!G47*100-100),"n.a.",'6a'!G48/'6a'!G47*100-100)</f>
        <v>n.a.</v>
      </c>
      <c r="H47" s="18" t="str">
        <f>IF(ISERROR('6a'!H48/'6a'!H47*100-100),"n.a.",'6a'!H48/'6a'!H47*100-100)</f>
        <v>n.a.</v>
      </c>
      <c r="I47" s="18" t="str">
        <f>IF(ISERROR('6a'!I48/'6a'!I47*100-100),"n.a.",'6a'!I48/'6a'!I47*100-100)</f>
        <v>n.a.</v>
      </c>
      <c r="J47" s="18" t="str">
        <f>IF(ISERROR('6a'!J48/'6a'!J47*100-100),"n.a.",'6a'!J48/'6a'!J47*100-100)</f>
        <v>n.a.</v>
      </c>
      <c r="K47" s="18" t="str">
        <f>IF(ISERROR('6a'!K48/'6a'!K47*100-100),"n.a.",'6a'!K48/'6a'!K47*100-100)</f>
        <v>n.a.</v>
      </c>
      <c r="L47" s="21" t="str">
        <f>IF(ISERROR('6a'!L48/'6a'!L47*100-100),"n.a.",'6a'!L48/'6a'!L47*100-100)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>
        <f>IF(ISERROR('6a'!B49/'6a'!B48*100-100),"n.a.",'6a'!B49/'6a'!B48*100-100)</f>
        <v>5.454545454545439</v>
      </c>
      <c r="C48" s="18">
        <f>IF(ISERROR('6a'!C49/'6a'!C48*100-100),"n.a.",'6a'!C49/'6a'!C48*100-100)</f>
        <v>-17.391304347826093</v>
      </c>
      <c r="D48" s="18" t="str">
        <f>IF(ISERROR('6a'!D49/'6a'!D48*100-100),"n.a.",'6a'!D49/'6a'!D48*100-100)</f>
        <v>n.a.</v>
      </c>
      <c r="E48" s="18" t="str">
        <f>IF(ISERROR('6a'!E49/'6a'!E48*100-100),"n.a.",'6a'!E49/'6a'!E48*100-100)</f>
        <v>n.a.</v>
      </c>
      <c r="F48" s="18" t="str">
        <f>IF(ISERROR('6a'!F49/'6a'!F48*100-100),"n.a.",'6a'!F49/'6a'!F48*100-100)</f>
        <v>n.a.</v>
      </c>
      <c r="G48" s="18" t="str">
        <f>IF(ISERROR('6a'!G49/'6a'!G48*100-100),"n.a.",'6a'!G49/'6a'!G48*100-100)</f>
        <v>n.a.</v>
      </c>
      <c r="H48" s="18" t="str">
        <f>IF(ISERROR('6a'!H49/'6a'!H48*100-100),"n.a.",'6a'!H49/'6a'!H48*100-100)</f>
        <v>n.a.</v>
      </c>
      <c r="I48" s="18" t="str">
        <f>IF(ISERROR('6a'!I49/'6a'!I48*100-100),"n.a.",'6a'!I49/'6a'!I48*100-100)</f>
        <v>n.a.</v>
      </c>
      <c r="J48" s="18" t="str">
        <f>IF(ISERROR('6a'!J49/'6a'!J48*100-100),"n.a.",'6a'!J49/'6a'!J48*100-100)</f>
        <v>n.a.</v>
      </c>
      <c r="K48" s="18" t="str">
        <f>IF(ISERROR('6a'!K49/'6a'!K48*100-100),"n.a.",'6a'!K49/'6a'!K48*100-100)</f>
        <v>n.a.</v>
      </c>
      <c r="L48" s="21" t="str">
        <f>IF(ISERROR('6a'!L49/'6a'!L48*100-100),"n.a.",'6a'!L49/'6a'!L48*100-100)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IF(ISERROR('6a'!B50/'6a'!B49*100-100),"n.a.",'6a'!B50/'6a'!B49*100-100)</f>
        <v>18.965517241379317</v>
      </c>
      <c r="C49" s="18">
        <f>IF(ISERROR('6a'!C50/'6a'!C49*100-100),"n.a.",'6a'!C50/'6a'!C49*100-100)</f>
        <v>15.789473684210535</v>
      </c>
      <c r="D49" s="18" t="str">
        <f>IF(ISERROR('6a'!D50/'6a'!D49*100-100),"n.a.",'6a'!D50/'6a'!D49*100-100)</f>
        <v>n.a.</v>
      </c>
      <c r="E49" s="18" t="str">
        <f>IF(ISERROR('6a'!E50/'6a'!E49*100-100),"n.a.",'6a'!E50/'6a'!E49*100-100)</f>
        <v>n.a.</v>
      </c>
      <c r="F49" s="18" t="str">
        <f>IF(ISERROR('6a'!F50/'6a'!F49*100-100),"n.a.",'6a'!F50/'6a'!F49*100-100)</f>
        <v>n.a.</v>
      </c>
      <c r="G49" s="18" t="str">
        <f>IF(ISERROR('6a'!G50/'6a'!G49*100-100),"n.a.",'6a'!G50/'6a'!G49*100-100)</f>
        <v>n.a.</v>
      </c>
      <c r="H49" s="18" t="str">
        <f>IF(ISERROR('6a'!H50/'6a'!H49*100-100),"n.a.",'6a'!H50/'6a'!H49*100-100)</f>
        <v>n.a.</v>
      </c>
      <c r="I49" s="18" t="str">
        <f>IF(ISERROR('6a'!I50/'6a'!I49*100-100),"n.a.",'6a'!I50/'6a'!I49*100-100)</f>
        <v>n.a.</v>
      </c>
      <c r="J49" s="18" t="str">
        <f>IF(ISERROR('6a'!J50/'6a'!J49*100-100),"n.a.",'6a'!J50/'6a'!J49*100-100)</f>
        <v>n.a.</v>
      </c>
      <c r="K49" s="18" t="str">
        <f>IF(ISERROR('6a'!K50/'6a'!K49*100-100),"n.a.",'6a'!K50/'6a'!K49*100-100)</f>
        <v>n.a.</v>
      </c>
      <c r="L49" s="21" t="str">
        <f>IF(ISERROR('6a'!L50/'6a'!L49*100-100),"n.a.",'6a'!L50/'6a'!L49*100-100)</f>
        <v>n.a.</v>
      </c>
    </row>
    <row r="50" spans="1:12">
      <c r="A50" s="74">
        <v>2012</v>
      </c>
      <c r="B50" s="17">
        <f>IF(ISERROR('6a'!B51/'6a'!B50*100-100),"n.a.",'6a'!B51/'6a'!B50*100-100)</f>
        <v>7.2463768115942173</v>
      </c>
      <c r="C50" s="18">
        <f>IF(ISERROR('6a'!C51/'6a'!C50*100-100),"n.a.",'6a'!C51/'6a'!C50*100-100)</f>
        <v>-9.0909090909090935</v>
      </c>
      <c r="D50" s="18" t="str">
        <f>IF(ISERROR('6a'!D51/'6a'!D50*100-100),"n.a.",'6a'!D51/'6a'!D50*100-100)</f>
        <v>n.a.</v>
      </c>
      <c r="E50" s="18" t="str">
        <f>IF(ISERROR('6a'!E51/'6a'!E50*100-100),"n.a.",'6a'!E51/'6a'!E50*100-100)</f>
        <v>n.a.</v>
      </c>
      <c r="F50" s="18" t="str">
        <f>IF(ISERROR('6a'!F51/'6a'!F50*100-100),"n.a.",'6a'!F51/'6a'!F50*100-100)</f>
        <v>n.a.</v>
      </c>
      <c r="G50" s="18" t="str">
        <f>IF(ISERROR('6a'!G51/'6a'!G50*100-100),"n.a.",'6a'!G51/'6a'!G50*100-100)</f>
        <v>n.a.</v>
      </c>
      <c r="H50" s="18" t="str">
        <f>IF(ISERROR('6a'!H51/'6a'!H50*100-100),"n.a.",'6a'!H51/'6a'!H50*100-100)</f>
        <v>n.a.</v>
      </c>
      <c r="I50" s="18" t="str">
        <f>IF(ISERROR('6a'!I51/'6a'!I50*100-100),"n.a.",'6a'!I51/'6a'!I50*100-100)</f>
        <v>n.a.</v>
      </c>
      <c r="J50" s="18" t="str">
        <f>IF(ISERROR('6a'!J51/'6a'!J50*100-100),"n.a.",'6a'!J51/'6a'!J50*100-100)</f>
        <v>n.a.</v>
      </c>
      <c r="K50" s="18" t="str">
        <f>IF(ISERROR('6a'!K51/'6a'!K50*100-100),"n.a.",'6a'!K51/'6a'!K50*100-100)</f>
        <v>n.a.</v>
      </c>
      <c r="L50" s="21" t="str">
        <f>IF(ISERROR('6a'!L51/'6a'!L50*100-100),"n.a.",'6a'!L51/'6a'!L50*100-100)</f>
        <v>n.a.</v>
      </c>
    </row>
    <row r="51" spans="1:12">
      <c r="A51" s="74">
        <v>2013</v>
      </c>
      <c r="B51" s="17">
        <f>IF(ISERROR('6a'!B52/'6a'!B51*100-100),"n.a.",'6a'!B52/'6a'!B51*100-100)</f>
        <v>-6.7567567567567579</v>
      </c>
      <c r="C51" s="18">
        <f>IF(ISERROR('6a'!C52/'6a'!C51*100-100),"n.a.",'6a'!C52/'6a'!C51*100-100)</f>
        <v>-10</v>
      </c>
      <c r="D51" s="18" t="str">
        <f>IF(ISERROR('6a'!D52/'6a'!D51*100-100),"n.a.",'6a'!D52/'6a'!D51*100-100)</f>
        <v>n.a.</v>
      </c>
      <c r="E51" s="18" t="str">
        <f>IF(ISERROR('6a'!E52/'6a'!E51*100-100),"n.a.",'6a'!E52/'6a'!E51*100-100)</f>
        <v>n.a.</v>
      </c>
      <c r="F51" s="18" t="str">
        <f>IF(ISERROR('6a'!F52/'6a'!F51*100-100),"n.a.",'6a'!F52/'6a'!F51*100-100)</f>
        <v>n.a.</v>
      </c>
      <c r="G51" s="18" t="str">
        <f>IF(ISERROR('6a'!G52/'6a'!G51*100-100),"n.a.",'6a'!G52/'6a'!G51*100-100)</f>
        <v>n.a.</v>
      </c>
      <c r="H51" s="18" t="str">
        <f>IF(ISERROR('6a'!H52/'6a'!H51*100-100),"n.a.",'6a'!H52/'6a'!H51*100-100)</f>
        <v>n.a.</v>
      </c>
      <c r="I51" s="18" t="str">
        <f>IF(ISERROR('6a'!I52/'6a'!I51*100-100),"n.a.",'6a'!I52/'6a'!I51*100-100)</f>
        <v>n.a.</v>
      </c>
      <c r="J51" s="18" t="str">
        <f>IF(ISERROR('6a'!J52/'6a'!J51*100-100),"n.a.",'6a'!J52/'6a'!J51*100-100)</f>
        <v>n.a.</v>
      </c>
      <c r="K51" s="18" t="str">
        <f>IF(ISERROR('6a'!K52/'6a'!K51*100-100),"n.a.",'6a'!K52/'6a'!K51*100-100)</f>
        <v>n.a.</v>
      </c>
      <c r="L51" s="21" t="str">
        <f>IF(ISERROR('6a'!L52/'6a'!L51*100-100),"n.a.",'6a'!L52/'6a'!L51*100-100)</f>
        <v>n.a.</v>
      </c>
    </row>
    <row r="52" spans="1:12">
      <c r="A52" s="75" t="s">
        <v>188</v>
      </c>
      <c r="B52" s="23">
        <f>IF(ISERROR('6a'!B52/'6a'!B46*100-100),"n.a.",'6a'!B52/'6a'!B46*100-100)</f>
        <v>-6.7567567567567579</v>
      </c>
      <c r="C52" s="24">
        <f>IF(ISERROR('6a'!C52/'6a'!C46*100-100),"n.a.",'6a'!C52/'6a'!C46*100-100)</f>
        <v>-5.2631578947368354</v>
      </c>
      <c r="D52" s="24" t="str">
        <f>IF(ISERROR('6a'!D52/'6a'!D46*100-100),"n.a.",'6a'!D52/'6a'!D46*100-100)</f>
        <v>n.a.</v>
      </c>
      <c r="E52" s="24" t="str">
        <f>IF(ISERROR('6a'!E52/'6a'!E46*100-100),"n.a.",'6a'!E52/'6a'!E46*100-100)</f>
        <v>n.a.</v>
      </c>
      <c r="F52" s="24" t="str">
        <f>IF(ISERROR('6a'!F52/'6a'!F46*100-100),"n.a.",'6a'!F52/'6a'!F46*100-100)</f>
        <v>n.a.</v>
      </c>
      <c r="G52" s="24" t="str">
        <f>IF(ISERROR('6a'!G52/'6a'!G46*100-100),"n.a.",'6a'!G52/'6a'!G46*100-100)</f>
        <v>n.a.</v>
      </c>
      <c r="H52" s="24" t="str">
        <f>IF(ISERROR('6a'!H52/'6a'!H46*100-100),"n.a.",'6a'!H52/'6a'!H46*100-100)</f>
        <v>n.a.</v>
      </c>
      <c r="I52" s="24" t="str">
        <f>IF(ISERROR('6a'!I52/'6a'!I46*100-100),"n.a.",'6a'!I52/'6a'!I46*100-100)</f>
        <v>n.a.</v>
      </c>
      <c r="J52" s="24" t="str">
        <f>IF(ISERROR('6a'!J52/'6a'!J46*100-100),"n.a.",'6a'!J52/'6a'!J46*100-100)</f>
        <v>n.a.</v>
      </c>
      <c r="K52" s="24" t="str">
        <f>IF(ISERROR('6a'!K52/'6a'!K46*100-100),"n.a.",'6a'!K52/'6a'!K46*100-100)</f>
        <v>n.a.</v>
      </c>
      <c r="L52" s="25" t="str">
        <f>IF(ISERROR('6a'!L52/'6a'!L46*100-100),"n.a.",'6a'!L52/'6a'!L46*100-100)</f>
        <v>n.a.</v>
      </c>
    </row>
    <row r="54" spans="1:12">
      <c r="A54" s="2" t="s">
        <v>108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194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9" t="s">
        <v>12</v>
      </c>
    </row>
    <row r="4" spans="1:24">
      <c r="A4" s="94" t="s">
        <v>113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f>IF(ISERROR('6a'!B6/'6a'!$B6*100),"n.a.",'6a'!B6/'6a'!$B6*100)</f>
        <v>100</v>
      </c>
      <c r="C6" s="7">
        <f>IF(ISERROR('6a'!C6/'6a'!$B6*100),"n.a.",'6a'!C6/'6a'!$B6*100)</f>
        <v>1.2912174591174004</v>
      </c>
      <c r="D6" s="7">
        <f>IF(ISERROR('6a'!D6/'6a'!$B6*100),"n.a.",'6a'!D6/'6a'!$B6*100)</f>
        <v>0.40897482453372713</v>
      </c>
      <c r="E6" s="7">
        <f>IF(ISERROR('6a'!E6/'6a'!$B6*100),"n.a.",'6a'!E6/'6a'!$B6*100)</f>
        <v>2.6687542043445389</v>
      </c>
      <c r="F6" s="7">
        <f>IF(ISERROR('6a'!F6/'6a'!$B6*100),"n.a.",'6a'!F6/'6a'!$B6*100)</f>
        <v>2.1240497437210166</v>
      </c>
      <c r="G6" s="7">
        <f>IF(ISERROR('6a'!G6/'6a'!$B6*100),"n.a.",'6a'!G6/'6a'!$B6*100)</f>
        <v>22.808531917300172</v>
      </c>
      <c r="H6" s="7">
        <f>IF(ISERROR('6a'!H6/'6a'!$B6*100),"n.a.",'6a'!H6/'6a'!$B6*100)</f>
        <v>39.075847863746496</v>
      </c>
      <c r="I6" s="7">
        <f>IF(ISERROR('6a'!I6/'6a'!$B6*100),"n.a.",'6a'!I6/'6a'!$B6*100)</f>
        <v>3.5551639768783381</v>
      </c>
      <c r="J6" s="7">
        <f>IF(ISERROR('6a'!J6/'6a'!$B6*100),"n.a.",'6a'!J6/'6a'!$B6*100)</f>
        <v>2.9914097427685276</v>
      </c>
      <c r="K6" s="7">
        <f>IF(ISERROR('6a'!K6/'6a'!$B6*100),"n.a.",'6a'!K6/'6a'!$B6*100)</f>
        <v>11.848959108470602</v>
      </c>
      <c r="L6" s="29">
        <f>IF(ISERROR('6a'!L6/'6a'!$B6*100),"n.a.",'6a'!L6/'6a'!$B6*100)</f>
        <v>13.227091159119187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f>IF(ISERROR('6a'!B7/'6a'!$B7*100),"n.a.",'6a'!B7/'6a'!$B7*100)</f>
        <v>100</v>
      </c>
      <c r="C7" s="18">
        <f>IF(ISERROR('6a'!C7/'6a'!$B7*100),"n.a.",'6a'!C7/'6a'!$B7*100)</f>
        <v>1.28776969994966</v>
      </c>
      <c r="D7" s="18">
        <f>IF(ISERROR('6a'!D7/'6a'!$B7*100),"n.a.",'6a'!D7/'6a'!$B7*100)</f>
        <v>0.40740350507498335</v>
      </c>
      <c r="E7" s="18">
        <f>IF(ISERROR('6a'!E7/'6a'!$B7*100),"n.a.",'6a'!E7/'6a'!$B7*100)</f>
        <v>2.6469520832601647</v>
      </c>
      <c r="F7" s="18">
        <f>IF(ISERROR('6a'!F7/'6a'!$B7*100),"n.a.",'6a'!F7/'6a'!$B7*100)</f>
        <v>2.100820660508786</v>
      </c>
      <c r="G7" s="18">
        <f>IF(ISERROR('6a'!G7/'6a'!$B7*100),"n.a.",'6a'!G7/'6a'!$B7*100)</f>
        <v>22.706891909294185</v>
      </c>
      <c r="H7" s="18">
        <f>IF(ISERROR('6a'!H7/'6a'!$B7*100),"n.a.",'6a'!H7/'6a'!$B7*100)</f>
        <v>39.018251208747472</v>
      </c>
      <c r="I7" s="18">
        <f>IF(ISERROR('6a'!I7/'6a'!$B7*100),"n.a.",'6a'!I7/'6a'!$B7*100)</f>
        <v>3.5565857713155151</v>
      </c>
      <c r="J7" s="18">
        <f>IF(ISERROR('6a'!J7/'6a'!$B7*100),"n.a.",'6a'!J7/'6a'!$B7*100)</f>
        <v>2.9876257038832112</v>
      </c>
      <c r="K7" s="18">
        <f>IF(ISERROR('6a'!K7/'6a'!$B7*100),"n.a.",'6a'!K7/'6a'!$B7*100)</f>
        <v>12.023086198620916</v>
      </c>
      <c r="L7" s="21">
        <f>IF(ISERROR('6a'!L7/'6a'!$B7*100),"n.a.",'6a'!L7/'6a'!$B7*100)</f>
        <v>13.26461325934511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f>IF(ISERROR('6a'!B8/'6a'!$B8*100),"n.a.",'6a'!B8/'6a'!$B8*100)</f>
        <v>100</v>
      </c>
      <c r="C8" s="18">
        <f>IF(ISERROR('6a'!C8/'6a'!$B8*100),"n.a.",'6a'!C8/'6a'!$B8*100)</f>
        <v>1.2695051071702648</v>
      </c>
      <c r="D8" s="18">
        <f>IF(ISERROR('6a'!D8/'6a'!$B8*100),"n.a.",'6a'!D8/'6a'!$B8*100)</f>
        <v>0.40809770549147217</v>
      </c>
      <c r="E8" s="18">
        <f>IF(ISERROR('6a'!E8/'6a'!$B8*100),"n.a.",'6a'!E8/'6a'!$B8*100)</f>
        <v>2.6877338679452936</v>
      </c>
      <c r="F8" s="18">
        <f>IF(ISERROR('6a'!F8/'6a'!$B8*100),"n.a.",'6a'!F8/'6a'!$B8*100)</f>
        <v>2.139835928065343</v>
      </c>
      <c r="G8" s="18">
        <f>IF(ISERROR('6a'!G8/'6a'!$B8*100),"n.a.",'6a'!G8/'6a'!$B8*100)</f>
        <v>22.887380500544332</v>
      </c>
      <c r="H8" s="18">
        <f>IF(ISERROR('6a'!H8/'6a'!$B8*100),"n.a.",'6a'!H8/'6a'!$B8*100)</f>
        <v>38.682427407984669</v>
      </c>
      <c r="I8" s="18">
        <f>IF(ISERROR('6a'!I8/'6a'!$B8*100),"n.a.",'6a'!I8/'6a'!$B8*100)</f>
        <v>3.6229082018120486</v>
      </c>
      <c r="J8" s="18">
        <f>IF(ISERROR('6a'!J8/'6a'!$B8*100),"n.a.",'6a'!J8/'6a'!$B8*100)</f>
        <v>3.0720357888600032</v>
      </c>
      <c r="K8" s="18">
        <f>IF(ISERROR('6a'!K8/'6a'!$B8*100),"n.a.",'6a'!K8/'6a'!$B8*100)</f>
        <v>12.035907838926335</v>
      </c>
      <c r="L8" s="21">
        <f>IF(ISERROR('6a'!L8/'6a'!$B8*100),"n.a.",'6a'!L8/'6a'!$B8*100)</f>
        <v>13.193572758585818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f>IF(ISERROR('6a'!B9/'6a'!$B9*100),"n.a.",'6a'!B9/'6a'!$B9*100)</f>
        <v>100</v>
      </c>
      <c r="C9" s="18">
        <f>IF(ISERROR('6a'!C9/'6a'!$B9*100),"n.a.",'6a'!C9/'6a'!$B9*100)</f>
        <v>1.295827880253297</v>
      </c>
      <c r="D9" s="18">
        <f>IF(ISERROR('6a'!D9/'6a'!$B9*100),"n.a.",'6a'!D9/'6a'!$B9*100)</f>
        <v>0.41433626968243997</v>
      </c>
      <c r="E9" s="18">
        <f>IF(ISERROR('6a'!E9/'6a'!$B9*100),"n.a.",'6a'!E9/'6a'!$B9*100)</f>
        <v>2.6579730387985423</v>
      </c>
      <c r="F9" s="18">
        <f>IF(ISERROR('6a'!F9/'6a'!$B9*100),"n.a.",'6a'!F9/'6a'!$B9*100)</f>
        <v>2.0887008269119036</v>
      </c>
      <c r="G9" s="18">
        <f>IF(ISERROR('6a'!G9/'6a'!$B9*100),"n.a.",'6a'!G9/'6a'!$B9*100)</f>
        <v>22.95575522468646</v>
      </c>
      <c r="H9" s="18">
        <f>IF(ISERROR('6a'!H9/'6a'!$B9*100),"n.a.",'6a'!H9/'6a'!$B9*100)</f>
        <v>38.802063465048455</v>
      </c>
      <c r="I9" s="18">
        <f>IF(ISERROR('6a'!I9/'6a'!$B9*100),"n.a.",'6a'!I9/'6a'!$B9*100)</f>
        <v>3.6333652204022466</v>
      </c>
      <c r="J9" s="18">
        <f>IF(ISERROR('6a'!J9/'6a'!$B9*100),"n.a.",'6a'!J9/'6a'!$B9*100)</f>
        <v>3.064679887084564</v>
      </c>
      <c r="K9" s="18">
        <f>IF(ISERROR('6a'!K9/'6a'!$B9*100),"n.a.",'6a'!K9/'6a'!$B9*100)</f>
        <v>11.834406342983574</v>
      </c>
      <c r="L9" s="21">
        <f>IF(ISERROR('6a'!L9/'6a'!$B9*100),"n.a.",'6a'!L9/'6a'!$B9*100)</f>
        <v>13.254065601286438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IF(ISERROR('6a'!B10/'6a'!$B10*100),"n.a.",'6a'!B10/'6a'!$B10*100)</f>
        <v>100</v>
      </c>
      <c r="C10" s="18">
        <f>IF(ISERROR('6a'!C10/'6a'!$B10*100),"n.a.",'6a'!C10/'6a'!$B10*100)</f>
        <v>1.3087643877409512</v>
      </c>
      <c r="D10" s="18">
        <f>IF(ISERROR('6a'!D10/'6a'!$B10*100),"n.a.",'6a'!D10/'6a'!$B10*100)</f>
        <v>0.41545324273101281</v>
      </c>
      <c r="E10" s="18">
        <f>IF(ISERROR('6a'!E10/'6a'!$B10*100),"n.a.",'6a'!E10/'6a'!$B10*100)</f>
        <v>2.6192622382471225</v>
      </c>
      <c r="F10" s="18">
        <f>IF(ISERROR('6a'!F10/'6a'!$B10*100),"n.a.",'6a'!F10/'6a'!$B10*100)</f>
        <v>2.0339296445245689</v>
      </c>
      <c r="G10" s="18">
        <f>IF(ISERROR('6a'!G10/'6a'!$B10*100),"n.a.",'6a'!G10/'6a'!$B10*100)</f>
        <v>22.832015901631763</v>
      </c>
      <c r="H10" s="18">
        <f>IF(ISERROR('6a'!H10/'6a'!$B10*100),"n.a.",'6a'!H10/'6a'!$B10*100)</f>
        <v>38.899482272454122</v>
      </c>
      <c r="I10" s="18">
        <f>IF(ISERROR('6a'!I10/'6a'!$B10*100),"n.a.",'6a'!I10/'6a'!$B10*100)</f>
        <v>3.60849165626589</v>
      </c>
      <c r="J10" s="18">
        <f>IF(ISERROR('6a'!J10/'6a'!$B10*100),"n.a.",'6a'!J10/'6a'!$B10*100)</f>
        <v>3.0341376600563952</v>
      </c>
      <c r="K10" s="18">
        <f>IF(ISERROR('6a'!K10/'6a'!$B10*100),"n.a.",'6a'!K10/'6a'!$B10*100)</f>
        <v>12.095525354782046</v>
      </c>
      <c r="L10" s="21">
        <f>IF(ISERROR('6a'!L10/'6a'!$B10*100),"n.a.",'6a'!L10/'6a'!$B10*100)</f>
        <v>13.152937641566126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IF(ISERROR('6a'!B11/'6a'!$B11*100),"n.a.",'6a'!B11/'6a'!$B11*100)</f>
        <v>100</v>
      </c>
      <c r="C11" s="18">
        <f>IF(ISERROR('6a'!C11/'6a'!$B11*100),"n.a.",'6a'!C11/'6a'!$B11*100)</f>
        <v>1.3254298652869863</v>
      </c>
      <c r="D11" s="18">
        <f>IF(ISERROR('6a'!D11/'6a'!$B11*100),"n.a.",'6a'!D11/'6a'!$B11*100)</f>
        <v>0.41516049636520425</v>
      </c>
      <c r="E11" s="18">
        <f>IF(ISERROR('6a'!E11/'6a'!$B11*100),"n.a.",'6a'!E11/'6a'!$B11*100)</f>
        <v>2.6028907048591483</v>
      </c>
      <c r="F11" s="18">
        <f>IF(ISERROR('6a'!F11/'6a'!$B11*100),"n.a.",'6a'!F11/'6a'!$B11*100)</f>
        <v>2.0061331825735387</v>
      </c>
      <c r="G11" s="18">
        <f>IF(ISERROR('6a'!G11/'6a'!$B11*100),"n.a.",'6a'!G11/'6a'!$B11*100)</f>
        <v>22.740173487976335</v>
      </c>
      <c r="H11" s="18">
        <f>IF(ISERROR('6a'!H11/'6a'!$B11*100),"n.a.",'6a'!H11/'6a'!$B11*100)</f>
        <v>38.756688538258153</v>
      </c>
      <c r="I11" s="18">
        <f>IF(ISERROR('6a'!I11/'6a'!$B11*100),"n.a.",'6a'!I11/'6a'!$B11*100)</f>
        <v>3.5965348089519336</v>
      </c>
      <c r="J11" s="18">
        <f>IF(ISERROR('6a'!J11/'6a'!$B11*100),"n.a.",'6a'!J11/'6a'!$B11*100)</f>
        <v>3.0648781072792999</v>
      </c>
      <c r="K11" s="18">
        <f>IF(ISERROR('6a'!K11/'6a'!$B11*100),"n.a.",'6a'!K11/'6a'!$B11*100)</f>
        <v>12.272646805205781</v>
      </c>
      <c r="L11" s="21">
        <f>IF(ISERROR('6a'!L11/'6a'!$B11*100),"n.a.",'6a'!L11/'6a'!$B11*100)</f>
        <v>13.219464003243623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IF(ISERROR('6a'!B12/'6a'!$B12*100),"n.a.",'6a'!B12/'6a'!$B12*100)</f>
        <v>100</v>
      </c>
      <c r="C12" s="24">
        <f>IF(ISERROR('6a'!C12/'6a'!$B12*100),"n.a.",'6a'!C12/'6a'!$B12*100)</f>
        <v>1.3210918170084933</v>
      </c>
      <c r="D12" s="24">
        <f>IF(ISERROR('6a'!D12/'6a'!$B12*100),"n.a.",'6a'!D12/'6a'!$B12*100)</f>
        <v>0.41763184146898191</v>
      </c>
      <c r="E12" s="24">
        <f>IF(ISERROR('6a'!E12/'6a'!$B12*100),"n.a.",'6a'!E12/'6a'!$B12*100)</f>
        <v>2.5621516212118651</v>
      </c>
      <c r="F12" s="24">
        <f>IF(ISERROR('6a'!F12/'6a'!$B12*100),"n.a.",'6a'!F12/'6a'!$B12*100)</f>
        <v>1.979383302616821</v>
      </c>
      <c r="G12" s="24">
        <f>IF(ISERROR('6a'!G12/'6a'!$B12*100),"n.a.",'6a'!G12/'6a'!$B12*100)</f>
        <v>22.722891973690881</v>
      </c>
      <c r="H12" s="24">
        <f>IF(ISERROR('6a'!H12/'6a'!$B12*100),"n.a.",'6a'!H12/'6a'!$B12*100)</f>
        <v>38.795800010144902</v>
      </c>
      <c r="I12" s="24">
        <f>IF(ISERROR('6a'!I12/'6a'!$B12*100),"n.a.",'6a'!I12/'6a'!$B12*100)</f>
        <v>3.5777691358233428</v>
      </c>
      <c r="J12" s="24">
        <f>IF(ISERROR('6a'!J12/'6a'!$B12*100),"n.a.",'6a'!J12/'6a'!$B12*100)</f>
        <v>3.1297025852594555</v>
      </c>
      <c r="K12" s="24">
        <f>IF(ISERROR('6a'!K12/'6a'!$B12*100),"n.a.",'6a'!K12/'6a'!$B12*100)</f>
        <v>12.462449768639848</v>
      </c>
      <c r="L12" s="25">
        <f>IF(ISERROR('6a'!L12/'6a'!$B12*100),"n.a.",'6a'!L12/'6a'!$B12*100)</f>
        <v>13.030000732687441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IF(ISERROR('6a'!B14/'6a'!$B14*100),"n.a.",'6a'!B14/'6a'!$B14*100)</f>
        <v>100</v>
      </c>
      <c r="C14" s="7">
        <f>IF(ISERROR('6a'!C14/'6a'!$B14*100),"n.a.",'6a'!C14/'6a'!$B14*100)</f>
        <v>1.2657765660942275</v>
      </c>
      <c r="D14" s="7">
        <f>IF(ISERROR('6a'!D14/'6a'!$B14*100),"n.a.",'6a'!D14/'6a'!$B14*100)</f>
        <v>0.41442011611065804</v>
      </c>
      <c r="E14" s="7">
        <f>IF(ISERROR('6a'!E14/'6a'!$B14*100),"n.a.",'6a'!E14/'6a'!$B14*100)</f>
        <v>2.6855153779681853</v>
      </c>
      <c r="F14" s="7">
        <f>IF(ISERROR('6a'!F14/'6a'!$B14*100),"n.a.",'6a'!F14/'6a'!$B14*100)</f>
        <v>2.1457346981001186</v>
      </c>
      <c r="G14" s="7">
        <f>IF(ISERROR('6a'!G14/'6a'!$B14*100),"n.a.",'6a'!G14/'6a'!$B14*100)</f>
        <v>23.146671859596172</v>
      </c>
      <c r="H14" s="7">
        <f>IF(ISERROR('6a'!H14/'6a'!$B14*100),"n.a.",'6a'!H14/'6a'!$B14*100)</f>
        <v>39.393035794700779</v>
      </c>
      <c r="I14" s="7">
        <f>IF(ISERROR('6a'!I14/'6a'!$B14*100),"n.a.",'6a'!I14/'6a'!$B14*100)</f>
        <v>3.3202293002933194</v>
      </c>
      <c r="J14" s="7">
        <f>IF(ISERROR('6a'!J14/'6a'!$B14*100),"n.a.",'6a'!J14/'6a'!$B14*100)</f>
        <v>2.8382605308959024</v>
      </c>
      <c r="K14" s="7">
        <f>IF(ISERROR('6a'!K14/'6a'!$B14*100),"n.a.",'6a'!K14/'6a'!$B14*100)</f>
        <v>11.657923883013037</v>
      </c>
      <c r="L14" s="29">
        <f>IF(ISERROR('6a'!L14/'6a'!$B14*100),"n.a.",'6a'!L14/'6a'!$B14*100)</f>
        <v>13.133040419653616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IF(ISERROR('6a'!B15/'6a'!$B15*100),"n.a.",'6a'!B15/'6a'!$B15*100)</f>
        <v>100</v>
      </c>
      <c r="C15" s="18">
        <f>IF(ISERROR('6a'!C15/'6a'!$B15*100),"n.a.",'6a'!C15/'6a'!$B15*100)</f>
        <v>1.2633293218136858</v>
      </c>
      <c r="D15" s="18">
        <f>IF(ISERROR('6a'!D15/'6a'!$B15*100),"n.a.",'6a'!D15/'6a'!$B15*100)</f>
        <v>0.41372538453708851</v>
      </c>
      <c r="E15" s="18">
        <f>IF(ISERROR('6a'!E15/'6a'!$B15*100),"n.a.",'6a'!E15/'6a'!$B15*100)</f>
        <v>2.6607751213933741</v>
      </c>
      <c r="F15" s="18">
        <f>IF(ISERROR('6a'!F15/'6a'!$B15*100),"n.a.",'6a'!F15/'6a'!$B15*100)</f>
        <v>2.1171243990204704</v>
      </c>
      <c r="G15" s="18">
        <f>IF(ISERROR('6a'!G15/'6a'!$B15*100),"n.a.",'6a'!G15/'6a'!$B15*100)</f>
        <v>23.029116447829288</v>
      </c>
      <c r="H15" s="18">
        <f>IF(ISERROR('6a'!H15/'6a'!$B15*100),"n.a.",'6a'!H15/'6a'!$B15*100)</f>
        <v>39.361988755770298</v>
      </c>
      <c r="I15" s="18">
        <f>IF(ISERROR('6a'!I15/'6a'!$B15*100),"n.a.",'6a'!I15/'6a'!$B15*100)</f>
        <v>3.3115992791239321</v>
      </c>
      <c r="J15" s="18">
        <f>IF(ISERROR('6a'!J15/'6a'!$B15*100),"n.a.",'6a'!J15/'6a'!$B15*100)</f>
        <v>2.8344080613582885</v>
      </c>
      <c r="K15" s="18">
        <f>IF(ISERROR('6a'!K15/'6a'!$B15*100),"n.a.",'6a'!K15/'6a'!$B15*100)</f>
        <v>11.847155114088816</v>
      </c>
      <c r="L15" s="21">
        <f>IF(ISERROR('6a'!L15/'6a'!$B15*100),"n.a.",'6a'!L15/'6a'!$B15*100)</f>
        <v>13.161376849340492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IF(ISERROR('6a'!B16/'6a'!$B16*100),"n.a.",'6a'!B16/'6a'!$B16*100)</f>
        <v>100</v>
      </c>
      <c r="C16" s="18">
        <f>IF(ISERROR('6a'!C16/'6a'!$B16*100),"n.a.",'6a'!C16/'6a'!$B16*100)</f>
        <v>1.2407928909866128</v>
      </c>
      <c r="D16" s="18">
        <f>IF(ISERROR('6a'!D16/'6a'!$B16*100),"n.a.",'6a'!D16/'6a'!$B16*100)</f>
        <v>0.41359763032887098</v>
      </c>
      <c r="E16" s="18">
        <f>IF(ISERROR('6a'!E16/'6a'!$B16*100),"n.a.",'6a'!E16/'6a'!$B16*100)</f>
        <v>2.7048068559889544</v>
      </c>
      <c r="F16" s="18">
        <f>IF(ISERROR('6a'!F16/'6a'!$B16*100),"n.a.",'6a'!F16/'6a'!$B16*100)</f>
        <v>2.1549653003752791</v>
      </c>
      <c r="G16" s="18">
        <f>IF(ISERROR('6a'!G16/'6a'!$B16*100),"n.a.",'6a'!G16/'6a'!$B16*100)</f>
        <v>23.195528279737974</v>
      </c>
      <c r="H16" s="18">
        <f>IF(ISERROR('6a'!H16/'6a'!$B16*100),"n.a.",'6a'!H16/'6a'!$B16*100)</f>
        <v>39.009555321724221</v>
      </c>
      <c r="I16" s="18">
        <f>IF(ISERROR('6a'!I16/'6a'!$B16*100),"n.a.",'6a'!I16/'6a'!$B16*100)</f>
        <v>3.3671712963244551</v>
      </c>
      <c r="J16" s="18">
        <f>IF(ISERROR('6a'!J16/'6a'!$B16*100),"n.a.",'6a'!J16/'6a'!$B16*100)</f>
        <v>2.9201209164836905</v>
      </c>
      <c r="K16" s="18">
        <f>IF(ISERROR('6a'!K16/'6a'!$B16*100),"n.a.",'6a'!K16/'6a'!$B16*100)</f>
        <v>11.879983699387511</v>
      </c>
      <c r="L16" s="21">
        <f>IF(ISERROR('6a'!L16/'6a'!$B16*100),"n.a.",'6a'!L16/'6a'!$B16*100)</f>
        <v>13.114086040471745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IF(ISERROR('6a'!B17/'6a'!$B17*100),"n.a.",'6a'!B17/'6a'!$B17*100)</f>
        <v>100</v>
      </c>
      <c r="C17" s="18">
        <f>IF(ISERROR('6a'!C17/'6a'!$B17*100),"n.a.",'6a'!C17/'6a'!$B17*100)</f>
        <v>1.2694416973837994</v>
      </c>
      <c r="D17" s="18">
        <f>IF(ISERROR('6a'!D17/'6a'!$B17*100),"n.a.",'6a'!D17/'6a'!$B17*100)</f>
        <v>0.42015043903023763</v>
      </c>
      <c r="E17" s="18">
        <f>IF(ISERROR('6a'!E17/'6a'!$B17*100),"n.a.",'6a'!E17/'6a'!$B17*100)</f>
        <v>2.6665467949294253</v>
      </c>
      <c r="F17" s="18">
        <f>IF(ISERROR('6a'!F17/'6a'!$B17*100),"n.a.",'6a'!F17/'6a'!$B17*100)</f>
        <v>2.1067457820132458</v>
      </c>
      <c r="G17" s="18">
        <f>IF(ISERROR('6a'!G17/'6a'!$B17*100),"n.a.",'6a'!G17/'6a'!$B17*100)</f>
        <v>23.279690730917917</v>
      </c>
      <c r="H17" s="18">
        <f>IF(ISERROR('6a'!H17/'6a'!$B17*100),"n.a.",'6a'!H17/'6a'!$B17*100)</f>
        <v>39.139920285294735</v>
      </c>
      <c r="I17" s="18">
        <f>IF(ISERROR('6a'!I17/'6a'!$B17*100),"n.a.",'6a'!I17/'6a'!$B17*100)</f>
        <v>3.3857772183763375</v>
      </c>
      <c r="J17" s="18">
        <f>IF(ISERROR('6a'!J17/'6a'!$B17*100),"n.a.",'6a'!J17/'6a'!$B17*100)</f>
        <v>2.9104857802151702</v>
      </c>
      <c r="K17" s="18">
        <f>IF(ISERROR('6a'!K17/'6a'!$B17*100),"n.a.",'6a'!K17/'6a'!$B17*100)</f>
        <v>11.64493991429171</v>
      </c>
      <c r="L17" s="21">
        <f>IF(ISERROR('6a'!L17/'6a'!$B17*100),"n.a.",'6a'!L17/'6a'!$B17*100)</f>
        <v>13.17690071623363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IF(ISERROR('6a'!B18/'6a'!$B18*100),"n.a.",'6a'!B18/'6a'!$B18*100)</f>
        <v>100</v>
      </c>
      <c r="C18" s="18">
        <f>IF(ISERROR('6a'!C18/'6a'!$B18*100),"n.a.",'6a'!C18/'6a'!$B18*100)</f>
        <v>1.2762891347102214</v>
      </c>
      <c r="D18" s="18">
        <f>IF(ISERROR('6a'!D18/'6a'!$B18*100),"n.a.",'6a'!D18/'6a'!$B18*100)</f>
        <v>0.42227983864775953</v>
      </c>
      <c r="E18" s="18">
        <f>IF(ISERROR('6a'!E18/'6a'!$B18*100),"n.a.",'6a'!E18/'6a'!$B18*100)</f>
        <v>2.627584618383052</v>
      </c>
      <c r="F18" s="18">
        <f>IF(ISERROR('6a'!F18/'6a'!$B18*100),"n.a.",'6a'!F18/'6a'!$B18*100)</f>
        <v>2.0505672724266026</v>
      </c>
      <c r="G18" s="18">
        <f>IF(ISERROR('6a'!G18/'6a'!$B18*100),"n.a.",'6a'!G18/'6a'!$B18*100)</f>
        <v>23.161606198949908</v>
      </c>
      <c r="H18" s="18">
        <f>IF(ISERROR('6a'!H18/'6a'!$B18*100),"n.a.",'6a'!H18/'6a'!$B18*100)</f>
        <v>39.227729906271591</v>
      </c>
      <c r="I18" s="18">
        <f>IF(ISERROR('6a'!I18/'6a'!$B18*100),"n.a.",'6a'!I18/'6a'!$B18*100)</f>
        <v>3.3587488704752566</v>
      </c>
      <c r="J18" s="18">
        <f>IF(ISERROR('6a'!J18/'6a'!$B18*100),"n.a.",'6a'!J18/'6a'!$B18*100)</f>
        <v>2.8697310992859628</v>
      </c>
      <c r="K18" s="18">
        <f>IF(ISERROR('6a'!K18/'6a'!$B18*100),"n.a.",'6a'!K18/'6a'!$B18*100)</f>
        <v>11.922465878017233</v>
      </c>
      <c r="L18" s="21">
        <f>IF(ISERROR('6a'!L18/'6a'!$B18*100),"n.a.",'6a'!L18/'6a'!$B18*100)</f>
        <v>13.083587784005339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IF(ISERROR('6a'!B19/'6a'!$B19*100),"n.a.",'6a'!B19/'6a'!$B19*100)</f>
        <v>100</v>
      </c>
      <c r="C19" s="18">
        <f>IF(ISERROR('6a'!C19/'6a'!$B19*100),"n.a.",'6a'!C19/'6a'!$B19*100)</f>
        <v>1.2940221548738968</v>
      </c>
      <c r="D19" s="18">
        <f>IF(ISERROR('6a'!D19/'6a'!$B19*100),"n.a.",'6a'!D19/'6a'!$B19*100)</f>
        <v>0.42102435634660634</v>
      </c>
      <c r="E19" s="18">
        <f>IF(ISERROR('6a'!E19/'6a'!$B19*100),"n.a.",'6a'!E19/'6a'!$B19*100)</f>
        <v>2.6119860553930239</v>
      </c>
      <c r="F19" s="18">
        <f>IF(ISERROR('6a'!F19/'6a'!$B19*100),"n.a.",'6a'!F19/'6a'!$B19*100)</f>
        <v>2.0227855345140702</v>
      </c>
      <c r="G19" s="18">
        <f>IF(ISERROR('6a'!G19/'6a'!$B19*100),"n.a.",'6a'!G19/'6a'!$B19*100)</f>
        <v>23.080426747017498</v>
      </c>
      <c r="H19" s="18">
        <f>IF(ISERROR('6a'!H19/'6a'!$B19*100),"n.a.",'6a'!H19/'6a'!$B19*100)</f>
        <v>39.077600453141329</v>
      </c>
      <c r="I19" s="18">
        <f>IF(ISERROR('6a'!I19/'6a'!$B19*100),"n.a.",'6a'!I19/'6a'!$B19*100)</f>
        <v>3.3506765003007311</v>
      </c>
      <c r="J19" s="18">
        <f>IF(ISERROR('6a'!J19/'6a'!$B19*100),"n.a.",'6a'!J19/'6a'!$B19*100)</f>
        <v>2.9022067282144715</v>
      </c>
      <c r="K19" s="18">
        <f>IF(ISERROR('6a'!K19/'6a'!$B19*100),"n.a.",'6a'!K19/'6a'!$B19*100)</f>
        <v>12.091749440872645</v>
      </c>
      <c r="L19" s="21">
        <f>IF(ISERROR('6a'!L19/'6a'!$B19*100),"n.a.",'6a'!L19/'6a'!$B19*100)</f>
        <v>13.148105974341453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IF(ISERROR('6a'!B20/'6a'!$B20*100),"n.a.",'6a'!B20/'6a'!$B20*100)</f>
        <v>100</v>
      </c>
      <c r="C20" s="24">
        <f>IF(ISERROR('6a'!C20/'6a'!$B20*100),"n.a.",'6a'!C20/'6a'!$B20*100)</f>
        <v>1.2858937855191415</v>
      </c>
      <c r="D20" s="24">
        <f>IF(ISERROR('6a'!D20/'6a'!$B20*100),"n.a.",'6a'!D20/'6a'!$B20*100)</f>
        <v>0.42421238285167545</v>
      </c>
      <c r="E20" s="24">
        <f>IF(ISERROR('6a'!E20/'6a'!$B20*100),"n.a.",'6a'!E20/'6a'!$B20*100)</f>
        <v>2.5700584444777461</v>
      </c>
      <c r="F20" s="24">
        <f>IF(ISERROR('6a'!F20/'6a'!$B20*100),"n.a.",'6a'!F20/'6a'!$B20*100)</f>
        <v>1.9982939284602703</v>
      </c>
      <c r="G20" s="24">
        <f>IF(ISERROR('6a'!G20/'6a'!$B20*100),"n.a.",'6a'!G20/'6a'!$B20*100)</f>
        <v>23.055020807156279</v>
      </c>
      <c r="H20" s="24">
        <f>IF(ISERROR('6a'!H20/'6a'!$B20*100),"n.a.",'6a'!H20/'6a'!$B20*100)</f>
        <v>39.165292971676912</v>
      </c>
      <c r="I20" s="24">
        <f>IF(ISERROR('6a'!I20/'6a'!$B20*100),"n.a.",'6a'!I20/'6a'!$B20*100)</f>
        <v>3.3302977555937243</v>
      </c>
      <c r="J20" s="24">
        <f>IF(ISERROR('6a'!J20/'6a'!$B20*100),"n.a.",'6a'!J20/'6a'!$B20*100)</f>
        <v>2.955653667477435</v>
      </c>
      <c r="K20" s="24">
        <f>IF(ISERROR('6a'!K20/'6a'!$B20*100),"n.a.",'6a'!K20/'6a'!$B20*100)</f>
        <v>12.253167183483384</v>
      </c>
      <c r="L20" s="25">
        <f>IF(ISERROR('6a'!L20/'6a'!$B20*100),"n.a.",'6a'!L20/'6a'!$B20*100)</f>
        <v>12.961532697783262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IF(ISERROR('6a'!B22/'6a'!$B22*100),"n.a.",'6a'!B22/'6a'!$B22*100)</f>
        <v>100</v>
      </c>
      <c r="C22" s="7">
        <f>IF(ISERROR('6a'!C22/'6a'!$B22*100),"n.a.",'6a'!C22/'6a'!$B22*100)</f>
        <v>2.4350205198358412</v>
      </c>
      <c r="D22" s="7">
        <f>IF(ISERROR('6a'!D22/'6a'!$B22*100),"n.a.",'6a'!D22/'6a'!$B22*100)</f>
        <v>0.16415868673050615</v>
      </c>
      <c r="E22" s="7">
        <f>IF(ISERROR('6a'!E22/'6a'!$B22*100),"n.a.",'6a'!E22/'6a'!$B22*100)</f>
        <v>1.9151846785225719</v>
      </c>
      <c r="F22" s="7">
        <f>IF(ISERROR('6a'!F22/'6a'!$B22*100),"n.a.",'6a'!F22/'6a'!$B22*100)</f>
        <v>1.149110807113543</v>
      </c>
      <c r="G22" s="7">
        <f>IF(ISERROR('6a'!G22/'6a'!$B22*100),"n.a.",'6a'!G22/'6a'!$B22*100)</f>
        <v>7.6333789329685358</v>
      </c>
      <c r="H22" s="7">
        <f>IF(ISERROR('6a'!H22/'6a'!$B22*100),"n.a.",'6a'!H22/'6a'!$B22*100)</f>
        <v>24.815321477428181</v>
      </c>
      <c r="I22" s="7">
        <f>IF(ISERROR('6a'!I22/'6a'!$B22*100),"n.a.",'6a'!I22/'6a'!$B22*100)</f>
        <v>14.117647058823529</v>
      </c>
      <c r="J22" s="7">
        <f>IF(ISERROR('6a'!J22/'6a'!$B22*100),"n.a.",'6a'!J22/'6a'!$B22*100)</f>
        <v>9.9042407660738725</v>
      </c>
      <c r="K22" s="7">
        <f>IF(ISERROR('6a'!K22/'6a'!$B22*100),"n.a.",'6a'!K22/'6a'!$B22*100)</f>
        <v>20.437756497948019</v>
      </c>
      <c r="L22" s="29">
        <f>IF(ISERROR('6a'!L22/'6a'!$B22*100),"n.a.",'6a'!L22/'6a'!$B22*100)</f>
        <v>17.428180574555405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IF(ISERROR('6a'!B23/'6a'!$B23*100),"n.a.",'6a'!B23/'6a'!$B23*100)</f>
        <v>100</v>
      </c>
      <c r="C23" s="18">
        <f>IF(ISERROR('6a'!C23/'6a'!$B23*100),"n.a.",'6a'!C23/'6a'!$B23*100)</f>
        <v>2.356637863315004</v>
      </c>
      <c r="D23" s="18">
        <f>IF(ISERROR('6a'!D23/'6a'!$B23*100),"n.a.",'6a'!D23/'6a'!$B23*100)</f>
        <v>0.10473946059177797</v>
      </c>
      <c r="E23" s="18">
        <f>IF(ISERROR('6a'!E23/'6a'!$B23*100),"n.a.",'6a'!E23/'6a'!$B23*100)</f>
        <v>2.0424194815396701</v>
      </c>
      <c r="F23" s="18">
        <f>IF(ISERROR('6a'!F23/'6a'!$B23*100),"n.a.",'6a'!F23/'6a'!$B23*100)</f>
        <v>1.3877978528410577</v>
      </c>
      <c r="G23" s="18">
        <f>IF(ISERROR('6a'!G23/'6a'!$B23*100),"n.a.",'6a'!G23/'6a'!$B23*100)</f>
        <v>8.6410054988216807</v>
      </c>
      <c r="H23" s="18">
        <f>IF(ISERROR('6a'!H23/'6a'!$B23*100),"n.a.",'6a'!H23/'6a'!$B23*100)</f>
        <v>23.985336475517151</v>
      </c>
      <c r="I23" s="18">
        <f>IF(ISERROR('6a'!I23/'6a'!$B23*100),"n.a.",'6a'!I23/'6a'!$B23*100)</f>
        <v>14.270751505629747</v>
      </c>
      <c r="J23" s="18">
        <f>IF(ISERROR('6a'!J23/'6a'!$B23*100),"n.a.",'6a'!J23/'6a'!$B23*100)</f>
        <v>9.6884001047394612</v>
      </c>
      <c r="K23" s="18">
        <f>IF(ISERROR('6a'!K23/'6a'!$B23*100),"n.a.",'6a'!K23/'6a'!$B23*100)</f>
        <v>19.717203456402199</v>
      </c>
      <c r="L23" s="21">
        <f>IF(ISERROR('6a'!L23/'6a'!$B23*100),"n.a.",'6a'!L23/'6a'!$B23*100)</f>
        <v>17.779523435454308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IF(ISERROR('6a'!B24/'6a'!$B24*100),"n.a.",'6a'!B24/'6a'!$B24*100)</f>
        <v>100</v>
      </c>
      <c r="C24" s="18">
        <f>IF(ISERROR('6a'!C24/'6a'!$B24*100),"n.a.",'6a'!C24/'6a'!$B24*100)</f>
        <v>2.5508819538670289</v>
      </c>
      <c r="D24" s="18">
        <f>IF(ISERROR('6a'!D24/'6a'!$B24*100),"n.a.",'6a'!D24/'6a'!$B24*100)</f>
        <v>0.16282225237449116</v>
      </c>
      <c r="E24" s="18">
        <f>IF(ISERROR('6a'!E24/'6a'!$B24*100),"n.a.",'6a'!E24/'6a'!$B24*100)</f>
        <v>1.9267299864314789</v>
      </c>
      <c r="F24" s="18">
        <f>IF(ISERROR('6a'!F24/'6a'!$B24*100),"n.a.",'6a'!F24/'6a'!$B24*100)</f>
        <v>1.4654002713704208</v>
      </c>
      <c r="G24" s="18">
        <f>IF(ISERROR('6a'!G24/'6a'!$B24*100),"n.a.",'6a'!G24/'6a'!$B24*100)</f>
        <v>9.145183175033921</v>
      </c>
      <c r="H24" s="18">
        <f>IF(ISERROR('6a'!H24/'6a'!$B24*100),"n.a.",'6a'!H24/'6a'!$B24*100)</f>
        <v>24.097693351424692</v>
      </c>
      <c r="I24" s="18">
        <f>IF(ISERROR('6a'!I24/'6a'!$B24*100),"n.a.",'6a'!I24/'6a'!$B24*100)</f>
        <v>15.033921302578019</v>
      </c>
      <c r="J24" s="18">
        <f>IF(ISERROR('6a'!J24/'6a'!$B24*100),"n.a.",'6a'!J24/'6a'!$B24*100)</f>
        <v>9.8778833107191311</v>
      </c>
      <c r="K24" s="18">
        <f>IF(ISERROR('6a'!K24/'6a'!$B24*100),"n.a.",'6a'!K24/'6a'!$B24*100)</f>
        <v>18.995929443690638</v>
      </c>
      <c r="L24" s="21">
        <f>IF(ISERROR('6a'!L24/'6a'!$B24*100),"n.a.",'6a'!L24/'6a'!$B24*100)</f>
        <v>16.770691994572591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IF(ISERROR('6a'!B25/'6a'!$B25*100),"n.a.",'6a'!B25/'6a'!$B25*100)</f>
        <v>100</v>
      </c>
      <c r="C25" s="18">
        <f>IF(ISERROR('6a'!C25/'6a'!$B25*100),"n.a.",'6a'!C25/'6a'!$B25*100)</f>
        <v>2.5366403607666292</v>
      </c>
      <c r="D25" s="18">
        <f>IF(ISERROR('6a'!D25/'6a'!$B25*100),"n.a.",'6a'!D25/'6a'!$B25*100)</f>
        <v>0.14092446448703494</v>
      </c>
      <c r="E25" s="18">
        <f>IF(ISERROR('6a'!E25/'6a'!$B25*100),"n.a.",'6a'!E25/'6a'!$B25*100)</f>
        <v>2.254791431792559</v>
      </c>
      <c r="F25" s="18">
        <f>IF(ISERROR('6a'!F25/'6a'!$B25*100),"n.a.",'6a'!F25/'6a'!$B25*100)</f>
        <v>1.2401352874859077</v>
      </c>
      <c r="G25" s="18">
        <f>IF(ISERROR('6a'!G25/'6a'!$B25*100),"n.a.",'6a'!G25/'6a'!$B25*100)</f>
        <v>7.7226606538895144</v>
      </c>
      <c r="H25" s="18">
        <f>IF(ISERROR('6a'!H25/'6a'!$B25*100),"n.a.",'6a'!H25/'6a'!$B25*100)</f>
        <v>22.914317925591881</v>
      </c>
      <c r="I25" s="18">
        <f>IF(ISERROR('6a'!I25/'6a'!$B25*100),"n.a.",'6a'!I25/'6a'!$B25*100)</f>
        <v>15.248027057497183</v>
      </c>
      <c r="J25" s="18">
        <f>IF(ISERROR('6a'!J25/'6a'!$B25*100),"n.a.",'6a'!J25/'6a'!$B25*100)</f>
        <v>10.315670800450958</v>
      </c>
      <c r="K25" s="18">
        <f>IF(ISERROR('6a'!K25/'6a'!$B25*100),"n.a.",'6a'!K25/'6a'!$B25*100)</f>
        <v>20.744081172491544</v>
      </c>
      <c r="L25" s="21">
        <f>IF(ISERROR('6a'!L25/'6a'!$B25*100),"n.a.",'6a'!L25/'6a'!$B25*100)</f>
        <v>16.910935738444195</v>
      </c>
    </row>
    <row r="26" spans="1:24">
      <c r="A26" s="76">
        <v>2011</v>
      </c>
      <c r="B26" s="17">
        <f>IF(ISERROR('6a'!B26/'6a'!$B26*100),"n.a.",'6a'!B26/'6a'!$B26*100)</f>
        <v>100</v>
      </c>
      <c r="C26" s="18">
        <f>IF(ISERROR('6a'!C26/'6a'!$B26*100),"n.a.",'6a'!C26/'6a'!$B26*100)</f>
        <v>2.7770360480640854</v>
      </c>
      <c r="D26" s="18">
        <f>IF(ISERROR('6a'!D26/'6a'!$B26*100),"n.a.",'6a'!D26/'6a'!$B26*100)</f>
        <v>0.13351134846461948</v>
      </c>
      <c r="E26" s="18">
        <f>IF(ISERROR('6a'!E26/'6a'!$B26*100),"n.a.",'6a'!E26/'6a'!$B26*100)</f>
        <v>2.2429906542056077</v>
      </c>
      <c r="F26" s="18">
        <f>IF(ISERROR('6a'!F26/'6a'!$B26*100),"n.a.",'6a'!F26/'6a'!$B26*100)</f>
        <v>1.281708945260347</v>
      </c>
      <c r="G26" s="18">
        <f>IF(ISERROR('6a'!G26/'6a'!$B26*100),"n.a.",'6a'!G26/'6a'!$B26*100)</f>
        <v>7.930574098798397</v>
      </c>
      <c r="H26" s="18">
        <f>IF(ISERROR('6a'!H26/'6a'!$B26*100),"n.a.",'6a'!H26/'6a'!$B26*100)</f>
        <v>24.058744993324432</v>
      </c>
      <c r="I26" s="18">
        <f>IF(ISERROR('6a'!I26/'6a'!$B26*100),"n.a.",'6a'!I26/'6a'!$B26*100)</f>
        <v>14.899866488651533</v>
      </c>
      <c r="J26" s="18">
        <f>IF(ISERROR('6a'!J26/'6a'!$B26*100),"n.a.",'6a'!J26/'6a'!$B26*100)</f>
        <v>10.467289719626169</v>
      </c>
      <c r="K26" s="18">
        <f>IF(ISERROR('6a'!K26/'6a'!$B26*100),"n.a.",'6a'!K26/'6a'!$B26*100)</f>
        <v>19.919893190921226</v>
      </c>
      <c r="L26" s="21">
        <f>IF(ISERROR('6a'!L26/'6a'!$B26*100),"n.a.",'6a'!L26/'6a'!$B26*100)</f>
        <v>16.288384512683578</v>
      </c>
    </row>
    <row r="27" spans="1:24">
      <c r="A27" s="76">
        <v>2012</v>
      </c>
      <c r="B27" s="17">
        <f>IF(ISERROR('6a'!B27/'6a'!$B27*100),"n.a.",'6a'!B27/'6a'!$B27*100)</f>
        <v>100</v>
      </c>
      <c r="C27" s="18">
        <f>IF(ISERROR('6a'!C27/'6a'!$B27*100),"n.a.",'6a'!C27/'6a'!$B27*100)</f>
        <v>2.7173913043478262</v>
      </c>
      <c r="D27" s="18">
        <f>IF(ISERROR('6a'!D27/'6a'!$B27*100),"n.a.",'6a'!D27/'6a'!$B27*100)</f>
        <v>0.15527950310559008</v>
      </c>
      <c r="E27" s="18">
        <f>IF(ISERROR('6a'!E27/'6a'!$B27*100),"n.a.",'6a'!E27/'6a'!$B27*100)</f>
        <v>2.2256728778467907</v>
      </c>
      <c r="F27" s="18">
        <f>IF(ISERROR('6a'!F27/'6a'!$B27*100),"n.a.",'6a'!F27/'6a'!$B27*100)</f>
        <v>1.2681159420289856</v>
      </c>
      <c r="G27" s="18">
        <f>IF(ISERROR('6a'!G27/'6a'!$B27*100),"n.a.",'6a'!G27/'6a'!$B27*100)</f>
        <v>7.6604554865424443</v>
      </c>
      <c r="H27" s="18">
        <f>IF(ISERROR('6a'!H27/'6a'!$B27*100),"n.a.",'6a'!H27/'6a'!$B27*100)</f>
        <v>24.534161490683232</v>
      </c>
      <c r="I27" s="18">
        <f>IF(ISERROR('6a'!I27/'6a'!$B27*100),"n.a.",'6a'!I27/'6a'!$B27*100)</f>
        <v>14.492753623188406</v>
      </c>
      <c r="J27" s="18">
        <f>IF(ISERROR('6a'!J27/'6a'!$B27*100),"n.a.",'6a'!J27/'6a'!$B27*100)</f>
        <v>10.274327122153212</v>
      </c>
      <c r="K27" s="18">
        <f>IF(ISERROR('6a'!K27/'6a'!$B27*100),"n.a.",'6a'!K27/'6a'!$B27*100)</f>
        <v>20.289855072463769</v>
      </c>
      <c r="L27" s="21">
        <f>IF(ISERROR('6a'!L27/'6a'!$B27*100),"n.a.",'6a'!L27/'6a'!$B27*100)</f>
        <v>16.381987577639752</v>
      </c>
    </row>
    <row r="28" spans="1:24">
      <c r="A28" s="98">
        <v>2013</v>
      </c>
      <c r="B28" s="23">
        <f>IF(ISERROR('6a'!B28/'6a'!$B28*100),"n.a.",'6a'!B28/'6a'!$B28*100)</f>
        <v>100</v>
      </c>
      <c r="C28" s="24">
        <f>IF(ISERROR('6a'!C28/'6a'!$B28*100),"n.a.",'6a'!C28/'6a'!$B28*100)</f>
        <v>2.87458661918087</v>
      </c>
      <c r="D28" s="24">
        <f>IF(ISERROR('6a'!D28/'6a'!$B28*100),"n.a.",'6a'!D28/'6a'!$B28*100)</f>
        <v>0.12719409819384381</v>
      </c>
      <c r="E28" s="24">
        <f>IF(ISERROR('6a'!E28/'6a'!$B28*100),"n.a.",'6a'!E28/'6a'!$B28*100)</f>
        <v>2.2131773085728819</v>
      </c>
      <c r="F28" s="24">
        <f>IF(ISERROR('6a'!F28/'6a'!$B28*100),"n.a.",'6a'!F28/'6a'!$B28*100)</f>
        <v>1.1447468837445942</v>
      </c>
      <c r="G28" s="24">
        <f>IF(ISERROR('6a'!G28/'6a'!$B28*100),"n.a.",'6a'!G28/'6a'!$B28*100)</f>
        <v>8.0641058254896958</v>
      </c>
      <c r="H28" s="24">
        <f>IF(ISERROR('6a'!H28/'6a'!$B28*100),"n.a.",'6a'!H28/'6a'!$B28*100)</f>
        <v>22.487916560671582</v>
      </c>
      <c r="I28" s="24">
        <f>IF(ISERROR('6a'!I28/'6a'!$B28*100),"n.a.",'6a'!I28/'6a'!$B28*100)</f>
        <v>14.525566013736963</v>
      </c>
      <c r="J28" s="24">
        <f>IF(ISERROR('6a'!J28/'6a'!$B28*100),"n.a.",'6a'!J28/'6a'!$B28*100)</f>
        <v>10.811498346476721</v>
      </c>
      <c r="K28" s="24">
        <f>IF(ISERROR('6a'!K28/'6a'!$B28*100),"n.a.",'6a'!K28/'6a'!$B28*100)</f>
        <v>21.699313151869752</v>
      </c>
      <c r="L28" s="25">
        <f>IF(ISERROR('6a'!L28/'6a'!$B28*100),"n.a.",'6a'!L28/'6a'!$B28*100)</f>
        <v>16.051895192063085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f>IF(ISERROR('6a'!B30/'6a'!$B30*100),"n.a.",'6a'!B30/'6a'!$B30*100)</f>
        <v>100</v>
      </c>
      <c r="C30" s="7">
        <f>IF(ISERROR('6a'!C30/'6a'!$B30*100),"n.a.",'6a'!C30/'6a'!$B30*100)</f>
        <v>2.0895522388059704</v>
      </c>
      <c r="D30" s="7">
        <f>IF(ISERROR('6a'!D30/'6a'!$B30*100),"n.a.",'6a'!D30/'6a'!$B30*100)</f>
        <v>0.23880597014925373</v>
      </c>
      <c r="E30" s="7">
        <f>IF(ISERROR('6a'!E30/'6a'!$B30*100),"n.a.",'6a'!E30/'6a'!$B30*100)</f>
        <v>2.0895522388059704</v>
      </c>
      <c r="F30" s="7">
        <f>IF(ISERROR('6a'!F30/'6a'!$B30*100),"n.a.",'6a'!F30/'6a'!$B30*100)</f>
        <v>1.2537313432835822</v>
      </c>
      <c r="G30" s="7">
        <f>IF(ISERROR('6a'!G30/'6a'!$B30*100),"n.a.",'6a'!G30/'6a'!$B30*100)</f>
        <v>7.2835820895522385</v>
      </c>
      <c r="H30" s="7">
        <f>IF(ISERROR('6a'!H30/'6a'!$B30*100),"n.a.",'6a'!H30/'6a'!$B30*100)</f>
        <v>32.238805970149251</v>
      </c>
      <c r="I30" s="7">
        <f>IF(ISERROR('6a'!I30/'6a'!$B30*100),"n.a.",'6a'!I30/'6a'!$B30*100)</f>
        <v>8.8358208955223887</v>
      </c>
      <c r="J30" s="7">
        <f>IF(ISERROR('6a'!J30/'6a'!$B30*100),"n.a.",'6a'!J30/'6a'!$B30*100)</f>
        <v>8.1194029850746272</v>
      </c>
      <c r="K30" s="7">
        <f>IF(ISERROR('6a'!K30/'6a'!$B30*100),"n.a.",'6a'!K30/'6a'!$B30*100)</f>
        <v>17.253731343283583</v>
      </c>
      <c r="L30" s="29">
        <f>IF(ISERROR('6a'!L30/'6a'!$B30*100),"n.a.",'6a'!L30/'6a'!$B30*100)</f>
        <v>20.597014925373134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IF(ISERROR('6a'!B31/'6a'!$B31*100),"n.a.",'6a'!B31/'6a'!$B31*100)</f>
        <v>100</v>
      </c>
      <c r="C31" s="18">
        <f>IF(ISERROR('6a'!C31/'6a'!$B31*100),"n.a.",'6a'!C31/'6a'!$B31*100)</f>
        <v>2.2595596755504053</v>
      </c>
      <c r="D31" s="18">
        <f>IF(ISERROR('6a'!D31/'6a'!$B31*100),"n.a.",'6a'!D31/'6a'!$B31*100)</f>
        <v>0.17381228273464658</v>
      </c>
      <c r="E31" s="18">
        <f>IF(ISERROR('6a'!E31/'6a'!$B31*100),"n.a.",'6a'!E31/'6a'!$B31*100)</f>
        <v>2.3754345307068365</v>
      </c>
      <c r="F31" s="18">
        <f>IF(ISERROR('6a'!F31/'6a'!$B31*100),"n.a.",'6a'!F31/'6a'!$B31*100)</f>
        <v>1.7381228273464659</v>
      </c>
      <c r="G31" s="18">
        <f>IF(ISERROR('6a'!G31/'6a'!$B31*100),"n.a.",'6a'!G31/'6a'!$B31*100)</f>
        <v>7.9374275782155266</v>
      </c>
      <c r="H31" s="18">
        <f>IF(ISERROR('6a'!H31/'6a'!$B31*100),"n.a.",'6a'!H31/'6a'!$B31*100)</f>
        <v>30.301274623406719</v>
      </c>
      <c r="I31" s="18">
        <f>IF(ISERROR('6a'!I31/'6a'!$B31*100),"n.a.",'6a'!I31/'6a'!$B31*100)</f>
        <v>9.4438006952491307</v>
      </c>
      <c r="J31" s="18">
        <f>IF(ISERROR('6a'!J31/'6a'!$B31*100),"n.a.",'6a'!J31/'6a'!$B31*100)</f>
        <v>8.1112398609501746</v>
      </c>
      <c r="K31" s="18">
        <f>IF(ISERROR('6a'!K31/'6a'!$B31*100),"n.a.",'6a'!K31/'6a'!$B31*100)</f>
        <v>17.091541135573582</v>
      </c>
      <c r="L31" s="21">
        <f>IF(ISERROR('6a'!L31/'6a'!$B31*100),"n.a.",'6a'!L31/'6a'!$B31*100)</f>
        <v>20.567786790266513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IF(ISERROR('6a'!B32/'6a'!$B32*100),"n.a.",'6a'!B32/'6a'!$B32*100)</f>
        <v>100</v>
      </c>
      <c r="C32" s="18">
        <f>IF(ISERROR('6a'!C32/'6a'!$B32*100),"n.a.",'6a'!C32/'6a'!$B32*100)</f>
        <v>2.4758454106280192</v>
      </c>
      <c r="D32" s="18">
        <f>IF(ISERROR('6a'!D32/'6a'!$B32*100),"n.a.",'6a'!D32/'6a'!$B32*100)</f>
        <v>0.30193236714975846</v>
      </c>
      <c r="E32" s="18">
        <f>IF(ISERROR('6a'!E32/'6a'!$B32*100),"n.a.",'6a'!E32/'6a'!$B32*100)</f>
        <v>2.1135265700483092</v>
      </c>
      <c r="F32" s="18">
        <f>IF(ISERROR('6a'!F32/'6a'!$B32*100),"n.a.",'6a'!F32/'6a'!$B32*100)</f>
        <v>1.8115942028985508</v>
      </c>
      <c r="G32" s="18">
        <f>IF(ISERROR('6a'!G32/'6a'!$B32*100),"n.a.",'6a'!G32/'6a'!$B32*100)</f>
        <v>10.32608695652174</v>
      </c>
      <c r="H32" s="18">
        <f>IF(ISERROR('6a'!H32/'6a'!$B32*100),"n.a.",'6a'!H32/'6a'!$B32*100)</f>
        <v>30.012077294685991</v>
      </c>
      <c r="I32" s="18">
        <f>IF(ISERROR('6a'!I32/'6a'!$B32*100),"n.a.",'6a'!I32/'6a'!$B32*100)</f>
        <v>9.4806763285024154</v>
      </c>
      <c r="J32" s="18">
        <f>IF(ISERROR('6a'!J32/'6a'!$B32*100),"n.a.",'6a'!J32/'6a'!$B32*100)</f>
        <v>8.2729468599033815</v>
      </c>
      <c r="K32" s="18">
        <f>IF(ISERROR('6a'!K32/'6a'!$B32*100),"n.a.",'6a'!K32/'6a'!$B32*100)</f>
        <v>14.371980676328503</v>
      </c>
      <c r="L32" s="21">
        <f>IF(ISERROR('6a'!L32/'6a'!$B32*100),"n.a.",'6a'!L32/'6a'!$B32*100)</f>
        <v>20.833333333333336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IF(ISERROR('6a'!B33/'6a'!$B33*100),"n.a.",'6a'!B33/'6a'!$B33*100)</f>
        <v>100</v>
      </c>
      <c r="C33" s="18">
        <f>IF(ISERROR('6a'!C33/'6a'!$B33*100),"n.a.",'6a'!C33/'6a'!$B33*100)</f>
        <v>2.445302445302445</v>
      </c>
      <c r="D33" s="18">
        <f>IF(ISERROR('6a'!D33/'6a'!$B33*100),"n.a.",'6a'!D33/'6a'!$B33*100)</f>
        <v>0.19305019305019303</v>
      </c>
      <c r="E33" s="18">
        <f>IF(ISERROR('6a'!E33/'6a'!$B33*100),"n.a.",'6a'!E33/'6a'!$B33*100)</f>
        <v>2.574002574002574</v>
      </c>
      <c r="F33" s="18">
        <f>IF(ISERROR('6a'!F33/'6a'!$B33*100),"n.a.",'6a'!F33/'6a'!$B33*100)</f>
        <v>1.5444015444015442</v>
      </c>
      <c r="G33" s="18">
        <f>IF(ISERROR('6a'!G33/'6a'!$B33*100),"n.a.",'6a'!G33/'6a'!$B33*100)</f>
        <v>7.9794079794079789</v>
      </c>
      <c r="H33" s="18">
        <f>IF(ISERROR('6a'!H33/'6a'!$B33*100),"n.a.",'6a'!H33/'6a'!$B33*100)</f>
        <v>28.056628056628057</v>
      </c>
      <c r="I33" s="18">
        <f>IF(ISERROR('6a'!I33/'6a'!$B33*100),"n.a.",'6a'!I33/'6a'!$B33*100)</f>
        <v>10.102960102960102</v>
      </c>
      <c r="J33" s="18">
        <f>IF(ISERROR('6a'!J33/'6a'!$B33*100),"n.a.",'6a'!J33/'6a'!$B33*100)</f>
        <v>8.5585585585585591</v>
      </c>
      <c r="K33" s="18">
        <f>IF(ISERROR('6a'!K33/'6a'!$B33*100),"n.a.",'6a'!K33/'6a'!$B33*100)</f>
        <v>16.924066924066924</v>
      </c>
      <c r="L33" s="21">
        <f>IF(ISERROR('6a'!L33/'6a'!$B33*100),"n.a.",'6a'!L33/'6a'!$B33*100)</f>
        <v>21.621621621621621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IF(ISERROR('6a'!B34/'6a'!$B34*100),"n.a.",'6a'!B34/'6a'!$B34*100)</f>
        <v>100</v>
      </c>
      <c r="C34" s="18">
        <f>IF(ISERROR('6a'!C34/'6a'!$B34*100),"n.a.",'6a'!C34/'6a'!$B34*100)</f>
        <v>2.8220858895705518</v>
      </c>
      <c r="D34" s="18">
        <f>IF(ISERROR('6a'!D34/'6a'!$B34*100),"n.a.",'6a'!D34/'6a'!$B34*100)</f>
        <v>0.245398773006135</v>
      </c>
      <c r="E34" s="18">
        <f>IF(ISERROR('6a'!E34/'6a'!$B34*100),"n.a.",'6a'!E34/'6a'!$B34*100)</f>
        <v>2.5766871165644174</v>
      </c>
      <c r="F34" s="18">
        <f>IF(ISERROR('6a'!F34/'6a'!$B34*100),"n.a.",'6a'!F34/'6a'!$B34*100)</f>
        <v>1.6564417177914113</v>
      </c>
      <c r="G34" s="18">
        <f>IF(ISERROR('6a'!G34/'6a'!$B34*100),"n.a.",'6a'!G34/'6a'!$B34*100)</f>
        <v>9.0184049079754587</v>
      </c>
      <c r="H34" s="18">
        <f>IF(ISERROR('6a'!H34/'6a'!$B34*100),"n.a.",'6a'!H34/'6a'!$B34*100)</f>
        <v>28.588957055214724</v>
      </c>
      <c r="I34" s="18">
        <f>IF(ISERROR('6a'!I34/'6a'!$B34*100),"n.a.",'6a'!I34/'6a'!$B34*100)</f>
        <v>10.184049079754603</v>
      </c>
      <c r="J34" s="18">
        <f>IF(ISERROR('6a'!J34/'6a'!$B34*100),"n.a.",'6a'!J34/'6a'!$B34*100)</f>
        <v>9.0184049079754587</v>
      </c>
      <c r="K34" s="18">
        <f>IF(ISERROR('6a'!K34/'6a'!$B34*100),"n.a.",'6a'!K34/'6a'!$B34*100)</f>
        <v>17.239263803680981</v>
      </c>
      <c r="L34" s="21">
        <f>IF(ISERROR('6a'!L34/'6a'!$B34*100),"n.a.",'6a'!L34/'6a'!$B34*100)</f>
        <v>18.711656441717793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IF(ISERROR('6a'!B35/'6a'!$B35*100),"n.a.",'6a'!B35/'6a'!$B35*100)</f>
        <v>100</v>
      </c>
      <c r="C35" s="18">
        <f>IF(ISERROR('6a'!C35/'6a'!$B35*100),"n.a.",'6a'!C35/'6a'!$B35*100)</f>
        <v>2.8258362168396771</v>
      </c>
      <c r="D35" s="18">
        <f>IF(ISERROR('6a'!D35/'6a'!$B35*100),"n.a.",'6a'!D35/'6a'!$B35*100)</f>
        <v>0.23068050749711649</v>
      </c>
      <c r="E35" s="18">
        <f>IF(ISERROR('6a'!E35/'6a'!$B35*100),"n.a.",'6a'!E35/'6a'!$B35*100)</f>
        <v>2.4798154555940024</v>
      </c>
      <c r="F35" s="18">
        <f>IF(ISERROR('6a'!F35/'6a'!$B35*100),"n.a.",'6a'!F35/'6a'!$B35*100)</f>
        <v>1.6724336793540944</v>
      </c>
      <c r="G35" s="18">
        <f>IF(ISERROR('6a'!G35/'6a'!$B35*100),"n.a.",'6a'!G35/'6a'!$B35*100)</f>
        <v>7.0357554786620522</v>
      </c>
      <c r="H35" s="18">
        <f>IF(ISERROR('6a'!H35/'6a'!$B35*100),"n.a.",'6a'!H35/'6a'!$B35*100)</f>
        <v>30.91118800461361</v>
      </c>
      <c r="I35" s="18">
        <f>IF(ISERROR('6a'!I35/'6a'!$B35*100),"n.a.",'6a'!I35/'6a'!$B35*100)</f>
        <v>9.8615916955017298</v>
      </c>
      <c r="J35" s="18">
        <f>IF(ISERROR('6a'!J35/'6a'!$B35*100),"n.a.",'6a'!J35/'6a'!$B35*100)</f>
        <v>8.6505190311418687</v>
      </c>
      <c r="K35" s="18">
        <f>IF(ISERROR('6a'!K35/'6a'!$B35*100),"n.a.",'6a'!K35/'6a'!$B35*100)</f>
        <v>16.782006920415224</v>
      </c>
      <c r="L35" s="21">
        <f>IF(ISERROR('6a'!L35/'6a'!$B35*100),"n.a.",'6a'!L35/'6a'!$B35*100)</f>
        <v>19.550173010380622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IF(ISERROR('6a'!B36/'6a'!$B36*100),"n.a.",'6a'!B36/'6a'!$B36*100)</f>
        <v>100</v>
      </c>
      <c r="C36" s="24">
        <f>IF(ISERROR('6a'!C36/'6a'!$B36*100),"n.a.",'6a'!C36/'6a'!$B36*100)</f>
        <v>3.1374786081003991</v>
      </c>
      <c r="D36" s="24">
        <f>IF(ISERROR('6a'!D36/'6a'!$B36*100),"n.a.",'6a'!D36/'6a'!$B36*100)</f>
        <v>0.17113519680547631</v>
      </c>
      <c r="E36" s="24">
        <f>IF(ISERROR('6a'!E36/'6a'!$B36*100),"n.a.",'6a'!E36/'6a'!$B36*100)</f>
        <v>2.5099828864803198</v>
      </c>
      <c r="F36" s="24">
        <f>IF(ISERROR('6a'!F36/'6a'!$B36*100),"n.a.",'6a'!F36/'6a'!$B36*100)</f>
        <v>1.4261266400456358</v>
      </c>
      <c r="G36" s="24">
        <f>IF(ISERROR('6a'!G36/'6a'!$B36*100),"n.a.",'6a'!G36/'6a'!$B36*100)</f>
        <v>7.5869937250427846</v>
      </c>
      <c r="H36" s="24">
        <f>IF(ISERROR('6a'!H36/'6a'!$B36*100),"n.a.",'6a'!H36/'6a'!$B36*100)</f>
        <v>29.492298916143756</v>
      </c>
      <c r="I36" s="24">
        <f>IF(ISERROR('6a'!I36/'6a'!$B36*100),"n.a.",'6a'!I36/'6a'!$B36*100)</f>
        <v>9.8687963491158008</v>
      </c>
      <c r="J36" s="24">
        <f>IF(ISERROR('6a'!J36/'6a'!$B36*100),"n.a.",'6a'!J36/'6a'!$B36*100)</f>
        <v>8.8990302338847673</v>
      </c>
      <c r="K36" s="24">
        <f>IF(ISERROR('6a'!K36/'6a'!$B36*100),"n.a.",'6a'!K36/'6a'!$B36*100)</f>
        <v>17.398745008556759</v>
      </c>
      <c r="L36" s="25">
        <f>IF(ISERROR('6a'!L36/'6a'!$B36*100),"n.a.",'6a'!L36/'6a'!$B36*100)</f>
        <v>19.566457501426125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IF(ISERROR('6a'!B38/'6a'!$B38*100),"n.a.",'6a'!B38/'6a'!$B38*100)</f>
        <v>100</v>
      </c>
      <c r="C38" s="7">
        <f>IF(ISERROR('6a'!C38/'6a'!$B38*100),"n.a.",'6a'!C38/'6a'!$B38*100)</f>
        <v>1.7923036373220875</v>
      </c>
      <c r="D38" s="7" t="str">
        <f>IF(ISERROR('6a'!D38/'6a'!$B38*100),"n.a.",'6a'!D38/'6a'!$B38*100)</f>
        <v>n.a.</v>
      </c>
      <c r="E38" s="7">
        <f>IF(ISERROR('6a'!E38/'6a'!$B38*100),"n.a.",'6a'!E38/'6a'!$B38*100)</f>
        <v>1.7923036373220875</v>
      </c>
      <c r="F38" s="7">
        <f>IF(ISERROR('6a'!F38/'6a'!$B38*100),"n.a.",'6a'!F38/'6a'!$B38*100)</f>
        <v>1.0015814443858724</v>
      </c>
      <c r="G38" s="7">
        <f>IF(ISERROR('6a'!G38/'6a'!$B38*100),"n.a.",'6a'!G38/'6a'!$B38*100)</f>
        <v>7.9599367422245662</v>
      </c>
      <c r="H38" s="7">
        <f>IF(ISERROR('6a'!H38/'6a'!$B38*100),"n.a.",'6a'!H38/'6a'!$B38*100)</f>
        <v>18.133895624670533</v>
      </c>
      <c r="I38" s="7">
        <f>IF(ISERROR('6a'!I38/'6a'!$B38*100),"n.a.",'6a'!I38/'6a'!$B38*100)</f>
        <v>19.082762256193995</v>
      </c>
      <c r="J38" s="7">
        <f>IF(ISERROR('6a'!J38/'6a'!$B38*100),"n.a.",'6a'!J38/'6a'!$B38*100)</f>
        <v>11.860832894043227</v>
      </c>
      <c r="K38" s="7">
        <f>IF(ISERROR('6a'!K38/'6a'!$B38*100),"n.a.",'6a'!K38/'6a'!$B38*100)</f>
        <v>23.405376910911968</v>
      </c>
      <c r="L38" s="29">
        <f>IF(ISERROR('6a'!L38/'6a'!$B38*100),"n.a.",'6a'!L38/'6a'!$B38*100)</f>
        <v>14.812862414338431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IF(ISERROR('6a'!B39/'6a'!$B39*100),"n.a.",'6a'!B39/'6a'!$B39*100)</f>
        <v>100</v>
      </c>
      <c r="C39" s="18">
        <f>IF(ISERROR('6a'!C39/'6a'!$B39*100),"n.a.",'6a'!C39/'6a'!$B39*100)</f>
        <v>1.5920398009950252</v>
      </c>
      <c r="D39" s="18" t="str">
        <f>IF(ISERROR('6a'!D39/'6a'!$B39*100),"n.a.",'6a'!D39/'6a'!$B39*100)</f>
        <v>n.a.</v>
      </c>
      <c r="E39" s="18">
        <f>IF(ISERROR('6a'!E39/'6a'!$B39*100),"n.a.",'6a'!E39/'6a'!$B39*100)</f>
        <v>1.6417910447761193</v>
      </c>
      <c r="F39" s="18">
        <f>IF(ISERROR('6a'!F39/'6a'!$B39*100),"n.a.",'6a'!F39/'6a'!$B39*100)</f>
        <v>0.99502487562189057</v>
      </c>
      <c r="G39" s="18">
        <f>IF(ISERROR('6a'!G39/'6a'!$B39*100),"n.a.",'6a'!G39/'6a'!$B39*100)</f>
        <v>8.8557213930348269</v>
      </c>
      <c r="H39" s="18">
        <f>IF(ISERROR('6a'!H39/'6a'!$B39*100),"n.a.",'6a'!H39/'6a'!$B39*100)</f>
        <v>18.75621890547264</v>
      </c>
      <c r="I39" s="18">
        <f>IF(ISERROR('6a'!I39/'6a'!$B39*100),"n.a.",'6a'!I39/'6a'!$B39*100)</f>
        <v>18.855721393034823</v>
      </c>
      <c r="J39" s="18">
        <f>IF(ISERROR('6a'!J39/'6a'!$B39*100),"n.a.",'6a'!J39/'6a'!$B39*100)</f>
        <v>11.343283582089553</v>
      </c>
      <c r="K39" s="18">
        <f>IF(ISERROR('6a'!K39/'6a'!$B39*100),"n.a.",'6a'!K39/'6a'!$B39*100)</f>
        <v>22.139303482587064</v>
      </c>
      <c r="L39" s="21">
        <f>IF(ISERROR('6a'!L39/'6a'!$B39*100),"n.a.",'6a'!L39/'6a'!$B39*100)</f>
        <v>15.721393034825869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IF(ISERROR('6a'!B40/'6a'!$B40*100),"n.a.",'6a'!B40/'6a'!$B40*100)</f>
        <v>100</v>
      </c>
      <c r="C40" s="18">
        <f>IF(ISERROR('6a'!C40/'6a'!$B40*100),"n.a.",'6a'!C40/'6a'!$B40*100)</f>
        <v>1.4758269720101782</v>
      </c>
      <c r="D40" s="18" t="str">
        <f>IF(ISERROR('6a'!D40/'6a'!$B40*100),"n.a.",'6a'!D40/'6a'!$B40*100)</f>
        <v>n.a.</v>
      </c>
      <c r="E40" s="18">
        <f>IF(ISERROR('6a'!E40/'6a'!$B40*100),"n.a.",'6a'!E40/'6a'!$B40*100)</f>
        <v>1.7811704834605597</v>
      </c>
      <c r="F40" s="18">
        <f>IF(ISERROR('6a'!F40/'6a'!$B40*100),"n.a.",'6a'!F40/'6a'!$B40*100)</f>
        <v>1.1704834605597962</v>
      </c>
      <c r="G40" s="18">
        <f>IF(ISERROR('6a'!G40/'6a'!$B40*100),"n.a.",'6a'!G40/'6a'!$B40*100)</f>
        <v>7.9898218829516532</v>
      </c>
      <c r="H40" s="18">
        <f>IF(ISERROR('6a'!H40/'6a'!$B40*100),"n.a.",'6a'!H40/'6a'!$B40*100)</f>
        <v>19.440203562340969</v>
      </c>
      <c r="I40" s="18">
        <f>IF(ISERROR('6a'!I40/'6a'!$B40*100),"n.a.",'6a'!I40/'6a'!$B40*100)</f>
        <v>20</v>
      </c>
      <c r="J40" s="18">
        <f>IF(ISERROR('6a'!J40/'6a'!$B40*100),"n.a.",'6a'!J40/'6a'!$B40*100)</f>
        <v>11.552162849872772</v>
      </c>
      <c r="K40" s="18">
        <f>IF(ISERROR('6a'!K40/'6a'!$B40*100),"n.a.",'6a'!K40/'6a'!$B40*100)</f>
        <v>23.002544529262085</v>
      </c>
      <c r="L40" s="21">
        <f>IF(ISERROR('6a'!L40/'6a'!$B40*100),"n.a.",'6a'!L40/'6a'!$B40*100)</f>
        <v>13.536895674300256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IF(ISERROR('6a'!B41/'6a'!$B41*100),"n.a.",'6a'!B41/'6a'!$B41*100)</f>
        <v>100</v>
      </c>
      <c r="C41" s="18">
        <f>IF(ISERROR('6a'!C41/'6a'!$B41*100),"n.a.",'6a'!C41/'6a'!$B41*100)</f>
        <v>1.7107309486780715</v>
      </c>
      <c r="D41" s="18" t="str">
        <f>IF(ISERROR('6a'!D41/'6a'!$B41*100),"n.a.",'6a'!D41/'6a'!$B41*100)</f>
        <v>n.a.</v>
      </c>
      <c r="E41" s="18">
        <f>IF(ISERROR('6a'!E41/'6a'!$B41*100),"n.a.",'6a'!E41/'6a'!$B41*100)</f>
        <v>1.9180922757905652</v>
      </c>
      <c r="F41" s="18">
        <f>IF(ISERROR('6a'!F41/'6a'!$B41*100),"n.a.",'6a'!F41/'6a'!$B41*100)</f>
        <v>0.98496630378434413</v>
      </c>
      <c r="G41" s="18">
        <f>IF(ISERROR('6a'!G41/'6a'!$B41*100),"n.a.",'6a'!G41/'6a'!$B41*100)</f>
        <v>7.5686884396060128</v>
      </c>
      <c r="H41" s="18">
        <f>IF(ISERROR('6a'!H41/'6a'!$B41*100),"n.a.",'6a'!H41/'6a'!$B41*100)</f>
        <v>18.869880767236911</v>
      </c>
      <c r="I41" s="18">
        <f>IF(ISERROR('6a'!I41/'6a'!$B41*100),"n.a.",'6a'!I41/'6a'!$B41*100)</f>
        <v>19.64748574390876</v>
      </c>
      <c r="J41" s="18">
        <f>IF(ISERROR('6a'!J41/'6a'!$B41*100),"n.a.",'6a'!J41/'6a'!$B41*100)</f>
        <v>11.871435977190254</v>
      </c>
      <c r="K41" s="18">
        <f>IF(ISERROR('6a'!K41/'6a'!$B41*100),"n.a.",'6a'!K41/'6a'!$B41*100)</f>
        <v>23.950233281493002</v>
      </c>
      <c r="L41" s="21">
        <f>IF(ISERROR('6a'!L41/'6a'!$B41*100),"n.a.",'6a'!L41/'6a'!$B41*100)</f>
        <v>13.374805598755831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IF(ISERROR('6a'!B42/'6a'!$B42*100),"n.a.",'6a'!B42/'6a'!$B42*100)</f>
        <v>100</v>
      </c>
      <c r="C42" s="18">
        <f>IF(ISERROR('6a'!C42/'6a'!$B42*100),"n.a.",'6a'!C42/'6a'!$B42*100)</f>
        <v>1.8163966617574867</v>
      </c>
      <c r="D42" s="18" t="str">
        <f>IF(ISERROR('6a'!D42/'6a'!$B42*100),"n.a.",'6a'!D42/'6a'!$B42*100)</f>
        <v>n.a.</v>
      </c>
      <c r="E42" s="18">
        <f>IF(ISERROR('6a'!E42/'6a'!$B42*100),"n.a.",'6a'!E42/'6a'!$B42*100)</f>
        <v>1.9145802650957291</v>
      </c>
      <c r="F42" s="18">
        <f>IF(ISERROR('6a'!F42/'6a'!$B42*100),"n.a.",'6a'!F42/'6a'!$B42*100)</f>
        <v>0.9327442317133039</v>
      </c>
      <c r="G42" s="18">
        <f>IF(ISERROR('6a'!G42/'6a'!$B42*100),"n.a.",'6a'!G42/'6a'!$B42*100)</f>
        <v>6.8728522336769764</v>
      </c>
      <c r="H42" s="18">
        <f>IF(ISERROR('6a'!H42/'6a'!$B42*100),"n.a.",'6a'!H42/'6a'!$B42*100)</f>
        <v>20.422189494354445</v>
      </c>
      <c r="I42" s="18">
        <f>IF(ISERROR('6a'!I42/'6a'!$B42*100),"n.a.",'6a'!I42/'6a'!$B42*100)</f>
        <v>18.949435444280809</v>
      </c>
      <c r="J42" s="18">
        <f>IF(ISERROR('6a'!J42/'6a'!$B42*100),"n.a.",'6a'!J42/'6a'!$B42*100)</f>
        <v>12.027491408934708</v>
      </c>
      <c r="K42" s="18">
        <f>IF(ISERROR('6a'!K42/'6a'!$B42*100),"n.a.",'6a'!K42/'6a'!$B42*100)</f>
        <v>22.336769759450174</v>
      </c>
      <c r="L42" s="21">
        <f>IF(ISERROR('6a'!L42/'6a'!$B42*100),"n.a.",'6a'!L42/'6a'!$B42*100)</f>
        <v>14.727540500736378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IF(ISERROR('6a'!B43/'6a'!$B43*100),"n.a.",'6a'!B43/'6a'!$B43*100)</f>
        <v>100</v>
      </c>
      <c r="C43" s="18">
        <f>IF(ISERROR('6a'!C43/'6a'!$B43*100),"n.a.",'6a'!C43/'6a'!$B43*100)</f>
        <v>1.7612524461839529</v>
      </c>
      <c r="D43" s="18" t="str">
        <f>IF(ISERROR('6a'!D43/'6a'!$B43*100),"n.a.",'6a'!D43/'6a'!$B43*100)</f>
        <v>n.a.</v>
      </c>
      <c r="E43" s="18">
        <f>IF(ISERROR('6a'!E43/'6a'!$B43*100),"n.a.",'6a'!E43/'6a'!$B43*100)</f>
        <v>1.8590998043052838</v>
      </c>
      <c r="F43" s="18">
        <f>IF(ISERROR('6a'!F43/'6a'!$B43*100),"n.a.",'6a'!F43/'6a'!$B43*100)</f>
        <v>0.88062622309197647</v>
      </c>
      <c r="G43" s="18">
        <f>IF(ISERROR('6a'!G43/'6a'!$B43*100),"n.a.",'6a'!G43/'6a'!$B43*100)</f>
        <v>8.0234833659491187</v>
      </c>
      <c r="H43" s="18">
        <f>IF(ISERROR('6a'!H43/'6a'!$B43*100),"n.a.",'6a'!H43/'6a'!$B43*100)</f>
        <v>18.982387475538161</v>
      </c>
      <c r="I43" s="18">
        <f>IF(ISERROR('6a'!I43/'6a'!$B43*100),"n.a.",'6a'!I43/'6a'!$B43*100)</f>
        <v>18.884540117416829</v>
      </c>
      <c r="J43" s="18">
        <f>IF(ISERROR('6a'!J43/'6a'!$B43*100),"n.a.",'6a'!J43/'6a'!$B43*100)</f>
        <v>11.986301369863012</v>
      </c>
      <c r="K43" s="18">
        <f>IF(ISERROR('6a'!K43/'6a'!$B43*100),"n.a.",'6a'!K43/'6a'!$B43*100)</f>
        <v>23.532289628180038</v>
      </c>
      <c r="L43" s="21">
        <f>IF(ISERROR('6a'!L43/'6a'!$B43*100),"n.a.",'6a'!L43/'6a'!$B43*100)</f>
        <v>13.943248532289628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IF(ISERROR('6a'!B44/'6a'!$B44*100),"n.a.",'6a'!B44/'6a'!$B44*100)</f>
        <v>100</v>
      </c>
      <c r="C44" s="24">
        <f>IF(ISERROR('6a'!C44/'6a'!$B44*100),"n.a.",'6a'!C44/'6a'!$B44*100)</f>
        <v>1.8580276322058122</v>
      </c>
      <c r="D44" s="24" t="str">
        <f>IF(ISERROR('6a'!D44/'6a'!$B44*100),"n.a.",'6a'!D44/'6a'!$B44*100)</f>
        <v>n.a.</v>
      </c>
      <c r="E44" s="24">
        <f>IF(ISERROR('6a'!E44/'6a'!$B44*100),"n.a.",'6a'!E44/'6a'!$B44*100)</f>
        <v>1.9533111005240589</v>
      </c>
      <c r="F44" s="24">
        <f>IF(ISERROR('6a'!F44/'6a'!$B44*100),"n.a.",'6a'!F44/'6a'!$B44*100)</f>
        <v>0.95283468318246789</v>
      </c>
      <c r="G44" s="24">
        <f>IF(ISERROR('6a'!G44/'6a'!$B44*100),"n.a.",'6a'!G44/'6a'!$B44*100)</f>
        <v>7.9561696045736054</v>
      </c>
      <c r="H44" s="24">
        <f>IF(ISERROR('6a'!H44/'6a'!$B44*100),"n.a.",'6a'!H44/'6a'!$B44*100)</f>
        <v>16.912815626488804</v>
      </c>
      <c r="I44" s="24">
        <f>IF(ISERROR('6a'!I44/'6a'!$B44*100),"n.a.",'6a'!I44/'6a'!$B44*100)</f>
        <v>18.866126727012862</v>
      </c>
      <c r="J44" s="24">
        <f>IF(ISERROR('6a'!J44/'6a'!$B44*100),"n.a.",'6a'!J44/'6a'!$B44*100)</f>
        <v>12.76798475464507</v>
      </c>
      <c r="K44" s="24">
        <f>IF(ISERROR('6a'!K44/'6a'!$B44*100),"n.a.",'6a'!K44/'6a'!$B44*100)</f>
        <v>25.297760838494522</v>
      </c>
      <c r="L44" s="25">
        <f>IF(ISERROR('6a'!L44/'6a'!$B44*100),"n.a.",'6a'!L44/'6a'!$B44*100)</f>
        <v>13.292043830395425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IF(ISERROR('6a'!B46/'6a'!$B46*100),"n.a.",'6a'!B46/'6a'!$B46*100)</f>
        <v>100</v>
      </c>
      <c r="C46" s="7">
        <f>IF(ISERROR('6a'!C46/'6a'!$B46*100),"n.a.",'6a'!C46/'6a'!$B46*100)</f>
        <v>25.675675675675674</v>
      </c>
      <c r="D46" s="7" t="str">
        <f>IF(ISERROR('6a'!D46/'6a'!$B46*100),"n.a.",'6a'!D46/'6a'!$B46*100)</f>
        <v>n.a.</v>
      </c>
      <c r="E46" s="7" t="str">
        <f>IF(ISERROR('6a'!E46/'6a'!$B46*100),"n.a.",'6a'!E46/'6a'!$B46*100)</f>
        <v>n.a.</v>
      </c>
      <c r="F46" s="7" t="str">
        <f>IF(ISERROR('6a'!F46/'6a'!$B46*100),"n.a.",'6a'!F46/'6a'!$B46*100)</f>
        <v>n.a.</v>
      </c>
      <c r="G46" s="7" t="str">
        <f>IF(ISERROR('6a'!G46/'6a'!$B46*100),"n.a.",'6a'!G46/'6a'!$B46*100)</f>
        <v>n.a.</v>
      </c>
      <c r="H46" s="7">
        <f>IF(ISERROR('6a'!H46/'6a'!$B46*100),"n.a.",'6a'!H46/'6a'!$B46*100)</f>
        <v>29.72972972972973</v>
      </c>
      <c r="I46" s="7" t="str">
        <f>IF(ISERROR('6a'!I46/'6a'!$B46*100),"n.a.",'6a'!I46/'6a'!$B46*100)</f>
        <v>n.a.</v>
      </c>
      <c r="J46" s="7" t="str">
        <f>IF(ISERROR('6a'!J46/'6a'!$B46*100),"n.a.",'6a'!J46/'6a'!$B46*100)</f>
        <v>n.a.</v>
      </c>
      <c r="K46" s="7" t="str">
        <f>IF(ISERROR('6a'!K46/'6a'!$B46*100),"n.a.",'6a'!K46/'6a'!$B46*100)</f>
        <v>n.a.</v>
      </c>
      <c r="L46" s="29" t="str">
        <f>IF(ISERROR('6a'!L46/'6a'!$B46*100),"n.a.",'6a'!L46/'6a'!$B46*100)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f>IF(ISERROR('6a'!B47/'6a'!$B47*100),"n.a.",'6a'!B47/'6a'!$B47*100)</f>
        <v>100</v>
      </c>
      <c r="C47" s="18">
        <f>IF(ISERROR('6a'!C47/'6a'!$B47*100),"n.a.",'6a'!C47/'6a'!$B47*100)</f>
        <v>25</v>
      </c>
      <c r="D47" s="18" t="str">
        <f>IF(ISERROR('6a'!D47/'6a'!$B47*100),"n.a.",'6a'!D47/'6a'!$B47*100)</f>
        <v>n.a.</v>
      </c>
      <c r="E47" s="18" t="str">
        <f>IF(ISERROR('6a'!E47/'6a'!$B47*100),"n.a.",'6a'!E47/'6a'!$B47*100)</f>
        <v>n.a.</v>
      </c>
      <c r="F47" s="18" t="str">
        <f>IF(ISERROR('6a'!F47/'6a'!$B47*100),"n.a.",'6a'!F47/'6a'!$B47*100)</f>
        <v>n.a.</v>
      </c>
      <c r="G47" s="18" t="str">
        <f>IF(ISERROR('6a'!G47/'6a'!$B47*100),"n.a.",'6a'!G47/'6a'!$B47*100)</f>
        <v>n.a.</v>
      </c>
      <c r="H47" s="18" t="str">
        <f>IF(ISERROR('6a'!H47/'6a'!$B47*100),"n.a.",'6a'!H47/'6a'!$B47*100)</f>
        <v>n.a.</v>
      </c>
      <c r="I47" s="18" t="str">
        <f>IF(ISERROR('6a'!I47/'6a'!$B47*100),"n.a.",'6a'!I47/'6a'!$B47*100)</f>
        <v>n.a.</v>
      </c>
      <c r="J47" s="18" t="str">
        <f>IF(ISERROR('6a'!J47/'6a'!$B47*100),"n.a.",'6a'!J47/'6a'!$B47*100)</f>
        <v>n.a.</v>
      </c>
      <c r="K47" s="18">
        <f>IF(ISERROR('6a'!K47/'6a'!$B47*100),"n.a.",'6a'!K47/'6a'!$B47*100)</f>
        <v>19.117647058823533</v>
      </c>
      <c r="L47" s="21" t="str">
        <f>IF(ISERROR('6a'!L47/'6a'!$B47*100),"n.a.",'6a'!L47/'6a'!$B47*100)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f>IF(ISERROR('6a'!B48/'6a'!$B48*100),"n.a.",'6a'!B48/'6a'!$B48*100)</f>
        <v>100</v>
      </c>
      <c r="C48" s="18">
        <f>IF(ISERROR('6a'!C48/'6a'!$B48*100),"n.a.",'6a'!C48/'6a'!$B48*100)</f>
        <v>41.818181818181813</v>
      </c>
      <c r="D48" s="18" t="str">
        <f>IF(ISERROR('6a'!D48/'6a'!$B48*100),"n.a.",'6a'!D48/'6a'!$B48*100)</f>
        <v>n.a.</v>
      </c>
      <c r="E48" s="18" t="str">
        <f>IF(ISERROR('6a'!E48/'6a'!$B48*100),"n.a.",'6a'!E48/'6a'!$B48*100)</f>
        <v>n.a.</v>
      </c>
      <c r="F48" s="18" t="str">
        <f>IF(ISERROR('6a'!F48/'6a'!$B48*100),"n.a.",'6a'!F48/'6a'!$B48*100)</f>
        <v>n.a.</v>
      </c>
      <c r="G48" s="18" t="str">
        <f>IF(ISERROR('6a'!G48/'6a'!$B48*100),"n.a.",'6a'!G48/'6a'!$B48*100)</f>
        <v>n.a.</v>
      </c>
      <c r="H48" s="18" t="str">
        <f>IF(ISERROR('6a'!H48/'6a'!$B48*100),"n.a.",'6a'!H48/'6a'!$B48*100)</f>
        <v>n.a.</v>
      </c>
      <c r="I48" s="18" t="str">
        <f>IF(ISERROR('6a'!I48/'6a'!$B48*100),"n.a.",'6a'!I48/'6a'!$B48*100)</f>
        <v>n.a.</v>
      </c>
      <c r="J48" s="18" t="str">
        <f>IF(ISERROR('6a'!J48/'6a'!$B48*100),"n.a.",'6a'!J48/'6a'!$B48*100)</f>
        <v>n.a.</v>
      </c>
      <c r="K48" s="18" t="str">
        <f>IF(ISERROR('6a'!K48/'6a'!$B48*100),"n.a.",'6a'!K48/'6a'!$B48*100)</f>
        <v>n.a.</v>
      </c>
      <c r="L48" s="21" t="str">
        <f>IF(ISERROR('6a'!L48/'6a'!$B48*100),"n.a.",'6a'!L48/'6a'!$B48*100)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IF(ISERROR('6a'!B49/'6a'!$B49*100),"n.a.",'6a'!B49/'6a'!$B49*100)</f>
        <v>100</v>
      </c>
      <c r="C49" s="18">
        <f>IF(ISERROR('6a'!C49/'6a'!$B49*100),"n.a.",'6a'!C49/'6a'!$B49*100)</f>
        <v>32.758620689655174</v>
      </c>
      <c r="D49" s="18" t="str">
        <f>IF(ISERROR('6a'!D49/'6a'!$B49*100),"n.a.",'6a'!D49/'6a'!$B49*100)</f>
        <v>n.a.</v>
      </c>
      <c r="E49" s="18" t="str">
        <f>IF(ISERROR('6a'!E49/'6a'!$B49*100),"n.a.",'6a'!E49/'6a'!$B49*100)</f>
        <v>n.a.</v>
      </c>
      <c r="F49" s="18" t="str">
        <f>IF(ISERROR('6a'!F49/'6a'!$B49*100),"n.a.",'6a'!F49/'6a'!$B49*100)</f>
        <v>n.a.</v>
      </c>
      <c r="G49" s="18" t="str">
        <f>IF(ISERROR('6a'!G49/'6a'!$B49*100),"n.a.",'6a'!G49/'6a'!$B49*100)</f>
        <v>n.a.</v>
      </c>
      <c r="H49" s="18" t="str">
        <f>IF(ISERROR('6a'!H49/'6a'!$B49*100),"n.a.",'6a'!H49/'6a'!$B49*100)</f>
        <v>n.a.</v>
      </c>
      <c r="I49" s="18" t="str">
        <f>IF(ISERROR('6a'!I49/'6a'!$B49*100),"n.a.",'6a'!I49/'6a'!$B49*100)</f>
        <v>n.a.</v>
      </c>
      <c r="J49" s="18" t="str">
        <f>IF(ISERROR('6a'!J49/'6a'!$B49*100),"n.a.",'6a'!J49/'6a'!$B49*100)</f>
        <v>n.a.</v>
      </c>
      <c r="K49" s="18" t="str">
        <f>IF(ISERROR('6a'!K49/'6a'!$B49*100),"n.a.",'6a'!K49/'6a'!$B49*100)</f>
        <v>n.a.</v>
      </c>
      <c r="L49" s="21" t="str">
        <f>IF(ISERROR('6a'!L49/'6a'!$B49*100),"n.a.",'6a'!L49/'6a'!$B49*100)</f>
        <v>n.a.</v>
      </c>
    </row>
    <row r="50" spans="1:12">
      <c r="A50" s="76">
        <v>2011</v>
      </c>
      <c r="B50" s="17">
        <f>IF(ISERROR('6a'!B50/'6a'!$B50*100),"n.a.",'6a'!B50/'6a'!$B50*100)</f>
        <v>100</v>
      </c>
      <c r="C50" s="18">
        <f>IF(ISERROR('6a'!C50/'6a'!$B50*100),"n.a.",'6a'!C50/'6a'!$B50*100)</f>
        <v>31.884057971014496</v>
      </c>
      <c r="D50" s="18" t="str">
        <f>IF(ISERROR('6a'!D50/'6a'!$B50*100),"n.a.",'6a'!D50/'6a'!$B50*100)</f>
        <v>n.a.</v>
      </c>
      <c r="E50" s="18" t="str">
        <f>IF(ISERROR('6a'!E50/'6a'!$B50*100),"n.a.",'6a'!E50/'6a'!$B50*100)</f>
        <v>n.a.</v>
      </c>
      <c r="F50" s="18" t="str">
        <f>IF(ISERROR('6a'!F50/'6a'!$B50*100),"n.a.",'6a'!F50/'6a'!$B50*100)</f>
        <v>n.a.</v>
      </c>
      <c r="G50" s="18" t="str">
        <f>IF(ISERROR('6a'!G50/'6a'!$B50*100),"n.a.",'6a'!G50/'6a'!$B50*100)</f>
        <v>n.a.</v>
      </c>
      <c r="H50" s="18" t="str">
        <f>IF(ISERROR('6a'!H50/'6a'!$B50*100),"n.a.",'6a'!H50/'6a'!$B50*100)</f>
        <v>n.a.</v>
      </c>
      <c r="I50" s="18" t="str">
        <f>IF(ISERROR('6a'!I50/'6a'!$B50*100),"n.a.",'6a'!I50/'6a'!$B50*100)</f>
        <v>n.a.</v>
      </c>
      <c r="J50" s="18" t="str">
        <f>IF(ISERROR('6a'!J50/'6a'!$B50*100),"n.a.",'6a'!J50/'6a'!$B50*100)</f>
        <v>n.a.</v>
      </c>
      <c r="K50" s="18" t="str">
        <f>IF(ISERROR('6a'!K50/'6a'!$B50*100),"n.a.",'6a'!K50/'6a'!$B50*100)</f>
        <v>n.a.</v>
      </c>
      <c r="L50" s="21" t="str">
        <f>IF(ISERROR('6a'!L50/'6a'!$B50*100),"n.a.",'6a'!L50/'6a'!$B50*100)</f>
        <v>n.a.</v>
      </c>
    </row>
    <row r="51" spans="1:12">
      <c r="A51" s="76">
        <v>2012</v>
      </c>
      <c r="B51" s="17">
        <f>IF(ISERROR('6a'!B51/'6a'!$B51*100),"n.a.",'6a'!B51/'6a'!$B51*100)</f>
        <v>100</v>
      </c>
      <c r="C51" s="18">
        <f>IF(ISERROR('6a'!C51/'6a'!$B51*100),"n.a.",'6a'!C51/'6a'!$B51*100)</f>
        <v>27.027027027027025</v>
      </c>
      <c r="D51" s="18" t="str">
        <f>IF(ISERROR('6a'!D51/'6a'!$B51*100),"n.a.",'6a'!D51/'6a'!$B51*100)</f>
        <v>n.a.</v>
      </c>
      <c r="E51" s="18" t="str">
        <f>IF(ISERROR('6a'!E51/'6a'!$B51*100),"n.a.",'6a'!E51/'6a'!$B51*100)</f>
        <v>n.a.</v>
      </c>
      <c r="F51" s="18" t="str">
        <f>IF(ISERROR('6a'!F51/'6a'!$B51*100),"n.a.",'6a'!F51/'6a'!$B51*100)</f>
        <v>n.a.</v>
      </c>
      <c r="G51" s="18" t="str">
        <f>IF(ISERROR('6a'!G51/'6a'!$B51*100),"n.a.",'6a'!G51/'6a'!$B51*100)</f>
        <v>n.a.</v>
      </c>
      <c r="H51" s="18">
        <f>IF(ISERROR('6a'!H51/'6a'!$B51*100),"n.a.",'6a'!H51/'6a'!$B51*100)</f>
        <v>27.027027027027025</v>
      </c>
      <c r="I51" s="18" t="str">
        <f>IF(ISERROR('6a'!I51/'6a'!$B51*100),"n.a.",'6a'!I51/'6a'!$B51*100)</f>
        <v>n.a.</v>
      </c>
      <c r="J51" s="18" t="str">
        <f>IF(ISERROR('6a'!J51/'6a'!$B51*100),"n.a.",'6a'!J51/'6a'!$B51*100)</f>
        <v>n.a.</v>
      </c>
      <c r="K51" s="18" t="str">
        <f>IF(ISERROR('6a'!K51/'6a'!$B51*100),"n.a.",'6a'!K51/'6a'!$B51*100)</f>
        <v>n.a.</v>
      </c>
      <c r="L51" s="21" t="str">
        <f>IF(ISERROR('6a'!L51/'6a'!$B51*100),"n.a.",'6a'!L51/'6a'!$B51*100)</f>
        <v>n.a.</v>
      </c>
    </row>
    <row r="52" spans="1:12">
      <c r="A52" s="98">
        <v>2013</v>
      </c>
      <c r="B52" s="23">
        <f>IF(ISERROR('6a'!B52/'6a'!$B52*100),"n.a.",'6a'!B52/'6a'!$B52*100)</f>
        <v>100</v>
      </c>
      <c r="C52" s="24">
        <f>IF(ISERROR('6a'!C52/'6a'!$B52*100),"n.a.",'6a'!C52/'6a'!$B52*100)</f>
        <v>26.086956521739129</v>
      </c>
      <c r="D52" s="24" t="str">
        <f>IF(ISERROR('6a'!D52/'6a'!$B52*100),"n.a.",'6a'!D52/'6a'!$B52*100)</f>
        <v>n.a.</v>
      </c>
      <c r="E52" s="24" t="str">
        <f>IF(ISERROR('6a'!E52/'6a'!$B52*100),"n.a.",'6a'!E52/'6a'!$B52*100)</f>
        <v>n.a.</v>
      </c>
      <c r="F52" s="24" t="str">
        <f>IF(ISERROR('6a'!F52/'6a'!$B52*100),"n.a.",'6a'!F52/'6a'!$B52*100)</f>
        <v>n.a.</v>
      </c>
      <c r="G52" s="24" t="str">
        <f>IF(ISERROR('6a'!G52/'6a'!$B52*100),"n.a.",'6a'!G52/'6a'!$B52*100)</f>
        <v>n.a.</v>
      </c>
      <c r="H52" s="24" t="str">
        <f>IF(ISERROR('6a'!H52/'6a'!$B52*100),"n.a.",'6a'!H52/'6a'!$B52*100)</f>
        <v>n.a.</v>
      </c>
      <c r="I52" s="24" t="str">
        <f>IF(ISERROR('6a'!I52/'6a'!$B52*100),"n.a.",'6a'!I52/'6a'!$B52*100)</f>
        <v>n.a.</v>
      </c>
      <c r="J52" s="24" t="str">
        <f>IF(ISERROR('6a'!J52/'6a'!$B52*100),"n.a.",'6a'!J52/'6a'!$B52*100)</f>
        <v>n.a.</v>
      </c>
      <c r="K52" s="24">
        <f>IF(ISERROR('6a'!K52/'6a'!$B52*100),"n.a.",'6a'!K52/'6a'!$B52*100)</f>
        <v>21.739130434782609</v>
      </c>
      <c r="L52" s="25" t="str">
        <f>IF(ISERROR('6a'!L52/'6a'!$B52*100),"n.a.",'6a'!L52/'6a'!$B52*100)</f>
        <v>n.a.</v>
      </c>
    </row>
    <row r="54" spans="1:12">
      <c r="A54" s="2" t="s">
        <v>108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32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198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v>13727.2</v>
      </c>
      <c r="C6" s="7">
        <v>185.9</v>
      </c>
      <c r="D6" s="7">
        <v>57</v>
      </c>
      <c r="E6" s="7">
        <v>364.8</v>
      </c>
      <c r="F6" s="7">
        <v>299.60000000000002</v>
      </c>
      <c r="G6" s="7">
        <v>3117.6</v>
      </c>
      <c r="H6" s="7">
        <v>5369</v>
      </c>
      <c r="I6" s="7">
        <v>481.4</v>
      </c>
      <c r="J6" s="7">
        <v>408.4</v>
      </c>
      <c r="K6" s="7">
        <v>1674.8</v>
      </c>
      <c r="L6" s="29">
        <v>1768.7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v>13920.8</v>
      </c>
      <c r="C7" s="18">
        <v>188.1</v>
      </c>
      <c r="D7" s="18">
        <v>58.3</v>
      </c>
      <c r="E7" s="18">
        <v>368.4</v>
      </c>
      <c r="F7" s="18">
        <v>302.39999999999998</v>
      </c>
      <c r="G7" s="18">
        <v>3152.5</v>
      </c>
      <c r="H7" s="18">
        <v>5414.9</v>
      </c>
      <c r="I7" s="18">
        <v>491.4</v>
      </c>
      <c r="J7" s="18">
        <v>418.7</v>
      </c>
      <c r="K7" s="18">
        <v>1721.5</v>
      </c>
      <c r="L7" s="21">
        <v>1804.6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v>13577</v>
      </c>
      <c r="C8" s="18">
        <v>182.7</v>
      </c>
      <c r="D8" s="18">
        <v>56.8</v>
      </c>
      <c r="E8" s="18">
        <v>369.3</v>
      </c>
      <c r="F8" s="18">
        <v>302.39999999999998</v>
      </c>
      <c r="G8" s="18">
        <v>3125.3</v>
      </c>
      <c r="H8" s="18">
        <v>5236</v>
      </c>
      <c r="I8" s="18">
        <v>492.9</v>
      </c>
      <c r="J8" s="18">
        <v>418.6</v>
      </c>
      <c r="K8" s="18">
        <v>1661.9</v>
      </c>
      <c r="L8" s="21">
        <v>1731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v>13735.8</v>
      </c>
      <c r="C9" s="18">
        <v>188.3</v>
      </c>
      <c r="D9" s="18">
        <v>57.7</v>
      </c>
      <c r="E9" s="18">
        <v>366</v>
      </c>
      <c r="F9" s="18">
        <v>301.5</v>
      </c>
      <c r="G9" s="18">
        <v>3152.2</v>
      </c>
      <c r="H9" s="18">
        <v>5332.3</v>
      </c>
      <c r="I9" s="18">
        <v>497.5</v>
      </c>
      <c r="J9" s="18">
        <v>427</v>
      </c>
      <c r="K9" s="18">
        <v>1660.9</v>
      </c>
      <c r="L9" s="21">
        <v>1752.3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13993.8</v>
      </c>
      <c r="C10" s="18">
        <v>193</v>
      </c>
      <c r="D10" s="18">
        <v>60.1</v>
      </c>
      <c r="E10" s="18">
        <v>367.7</v>
      </c>
      <c r="F10" s="18">
        <v>294.5</v>
      </c>
      <c r="G10" s="18">
        <v>3191.9</v>
      </c>
      <c r="H10" s="18">
        <v>5454.9</v>
      </c>
      <c r="I10" s="18">
        <v>502.7</v>
      </c>
      <c r="J10" s="18">
        <v>432.8</v>
      </c>
      <c r="K10" s="18">
        <v>1734.9</v>
      </c>
      <c r="L10" s="21">
        <v>1761.1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14216.1</v>
      </c>
      <c r="C11" s="18">
        <v>200.6</v>
      </c>
      <c r="D11" s="18">
        <v>60.2</v>
      </c>
      <c r="E11" s="18">
        <v>366.4</v>
      </c>
      <c r="F11" s="18">
        <v>296</v>
      </c>
      <c r="G11" s="18">
        <v>3228.3</v>
      </c>
      <c r="H11" s="18">
        <v>5502.2</v>
      </c>
      <c r="I11" s="18">
        <v>508.2</v>
      </c>
      <c r="J11" s="18">
        <v>443.6</v>
      </c>
      <c r="K11" s="18">
        <v>1799.7</v>
      </c>
      <c r="L11" s="21">
        <v>1810.9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14389.6</v>
      </c>
      <c r="C12" s="24">
        <v>200.5</v>
      </c>
      <c r="D12" s="24">
        <v>60.9</v>
      </c>
      <c r="E12" s="24">
        <v>365.9</v>
      </c>
      <c r="F12" s="24">
        <v>294.10000000000002</v>
      </c>
      <c r="G12" s="24">
        <v>3257.9</v>
      </c>
      <c r="H12" s="24">
        <v>5564.9</v>
      </c>
      <c r="I12" s="24">
        <v>510.6</v>
      </c>
      <c r="J12" s="24">
        <v>457.7</v>
      </c>
      <c r="K12" s="24">
        <v>1859.9</v>
      </c>
      <c r="L12" s="25">
        <v>1817.1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13431.6</v>
      </c>
      <c r="C14" s="7">
        <v>178.6</v>
      </c>
      <c r="D14" s="7">
        <v>56.5</v>
      </c>
      <c r="E14" s="7">
        <v>359.4</v>
      </c>
      <c r="F14" s="7">
        <v>296.10000000000002</v>
      </c>
      <c r="G14" s="7">
        <v>3095.7</v>
      </c>
      <c r="H14" s="7">
        <v>5297.1</v>
      </c>
      <c r="I14" s="7">
        <v>438.9</v>
      </c>
      <c r="J14" s="7">
        <v>378.6</v>
      </c>
      <c r="K14" s="7">
        <v>1611.7</v>
      </c>
      <c r="L14" s="29">
        <v>1719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13610.2</v>
      </c>
      <c r="C15" s="18">
        <v>180.3</v>
      </c>
      <c r="D15" s="18">
        <v>57.9</v>
      </c>
      <c r="E15" s="18">
        <v>362.3</v>
      </c>
      <c r="F15" s="18">
        <v>297.8</v>
      </c>
      <c r="G15" s="18">
        <v>3125.8</v>
      </c>
      <c r="H15" s="18">
        <v>5341.1</v>
      </c>
      <c r="I15" s="18">
        <v>447.1</v>
      </c>
      <c r="J15" s="18">
        <v>388.6</v>
      </c>
      <c r="K15" s="18">
        <v>1658.9</v>
      </c>
      <c r="L15" s="21">
        <v>1750.4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13277.8</v>
      </c>
      <c r="C16" s="18">
        <v>174.6</v>
      </c>
      <c r="D16" s="18">
        <v>56.2</v>
      </c>
      <c r="E16" s="18">
        <v>363.6</v>
      </c>
      <c r="F16" s="18">
        <v>297.8</v>
      </c>
      <c r="G16" s="18">
        <v>3097.7</v>
      </c>
      <c r="H16" s="18">
        <v>5165.3999999999996</v>
      </c>
      <c r="I16" s="18">
        <v>447.3</v>
      </c>
      <c r="J16" s="18">
        <v>389.3</v>
      </c>
      <c r="K16" s="18">
        <v>1604.2</v>
      </c>
      <c r="L16" s="21">
        <v>1681.7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13452</v>
      </c>
      <c r="C17" s="18">
        <v>180.6</v>
      </c>
      <c r="D17" s="18">
        <v>57.4</v>
      </c>
      <c r="E17" s="18">
        <v>359.6</v>
      </c>
      <c r="F17" s="18">
        <v>297.7</v>
      </c>
      <c r="G17" s="18">
        <v>3130.5</v>
      </c>
      <c r="H17" s="18">
        <v>5268.6</v>
      </c>
      <c r="I17" s="18">
        <v>453</v>
      </c>
      <c r="J17" s="18">
        <v>397</v>
      </c>
      <c r="K17" s="18">
        <v>1600</v>
      </c>
      <c r="L17" s="21">
        <v>1707.7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13696.2</v>
      </c>
      <c r="C18" s="18">
        <v>184.4</v>
      </c>
      <c r="D18" s="18">
        <v>59.7</v>
      </c>
      <c r="E18" s="18">
        <v>360.7</v>
      </c>
      <c r="F18" s="18">
        <v>290.89999999999998</v>
      </c>
      <c r="G18" s="18">
        <v>3168.1</v>
      </c>
      <c r="H18" s="18">
        <v>5384.6</v>
      </c>
      <c r="I18" s="18">
        <v>457</v>
      </c>
      <c r="J18" s="18">
        <v>401</v>
      </c>
      <c r="K18" s="18">
        <v>1673.6</v>
      </c>
      <c r="L18" s="21">
        <v>1716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13906</v>
      </c>
      <c r="C19" s="18">
        <v>191.7</v>
      </c>
      <c r="D19" s="18">
        <v>59.7</v>
      </c>
      <c r="E19" s="18">
        <v>359.7</v>
      </c>
      <c r="F19" s="18">
        <v>292</v>
      </c>
      <c r="G19" s="18">
        <v>3204.2</v>
      </c>
      <c r="H19" s="18">
        <v>5428.7</v>
      </c>
      <c r="I19" s="18">
        <v>462</v>
      </c>
      <c r="J19" s="18">
        <v>411.1</v>
      </c>
      <c r="K19" s="18">
        <v>1733.4</v>
      </c>
      <c r="L19" s="21">
        <v>1763.5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14072.3</v>
      </c>
      <c r="C20" s="24">
        <v>191.2</v>
      </c>
      <c r="D20" s="24">
        <v>60.5</v>
      </c>
      <c r="E20" s="24">
        <v>359</v>
      </c>
      <c r="F20" s="24">
        <v>290.3</v>
      </c>
      <c r="G20" s="24">
        <v>3232.9</v>
      </c>
      <c r="H20" s="24">
        <v>5494</v>
      </c>
      <c r="I20" s="24">
        <v>463.9</v>
      </c>
      <c r="J20" s="24">
        <v>422.9</v>
      </c>
      <c r="K20" s="24">
        <v>1788.8</v>
      </c>
      <c r="L20" s="25">
        <v>1768.7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295.60000000000002</v>
      </c>
      <c r="C22" s="7">
        <v>7.3</v>
      </c>
      <c r="D22" s="7">
        <v>0.5</v>
      </c>
      <c r="E22" s="7">
        <v>5.4</v>
      </c>
      <c r="F22" s="7">
        <v>3.5</v>
      </c>
      <c r="G22" s="7">
        <v>21.8</v>
      </c>
      <c r="H22" s="7">
        <v>71.900000000000006</v>
      </c>
      <c r="I22" s="7">
        <v>42.6</v>
      </c>
      <c r="J22" s="7">
        <v>29.8</v>
      </c>
      <c r="K22" s="7">
        <v>63.1</v>
      </c>
      <c r="L22" s="29">
        <v>49.7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310.5</v>
      </c>
      <c r="C23" s="18">
        <v>7.8</v>
      </c>
      <c r="D23" s="18">
        <v>0.4</v>
      </c>
      <c r="E23" s="18">
        <v>6.2</v>
      </c>
      <c r="F23" s="18">
        <v>4.5999999999999996</v>
      </c>
      <c r="G23" s="18">
        <v>26.7</v>
      </c>
      <c r="H23" s="18">
        <v>73.900000000000006</v>
      </c>
      <c r="I23" s="18">
        <v>44.3</v>
      </c>
      <c r="J23" s="18">
        <v>30.1</v>
      </c>
      <c r="K23" s="18">
        <v>62.6</v>
      </c>
      <c r="L23" s="21">
        <v>54.1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299.2</v>
      </c>
      <c r="C24" s="18">
        <v>8.1</v>
      </c>
      <c r="D24" s="18">
        <v>0.5</v>
      </c>
      <c r="E24" s="18">
        <v>5.7</v>
      </c>
      <c r="F24" s="18">
        <v>4.5999999999999996</v>
      </c>
      <c r="G24" s="18">
        <v>27.6</v>
      </c>
      <c r="H24" s="18">
        <v>70.599999999999994</v>
      </c>
      <c r="I24" s="18">
        <v>45.7</v>
      </c>
      <c r="J24" s="18">
        <v>29.3</v>
      </c>
      <c r="K24" s="18">
        <v>57.7</v>
      </c>
      <c r="L24" s="21">
        <v>49.3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283.8</v>
      </c>
      <c r="C25" s="18">
        <v>7.7</v>
      </c>
      <c r="D25" s="18">
        <v>0.4</v>
      </c>
      <c r="E25" s="18">
        <v>6.4</v>
      </c>
      <c r="F25" s="18">
        <v>3.8</v>
      </c>
      <c r="G25" s="18">
        <v>21.7</v>
      </c>
      <c r="H25" s="18">
        <v>63.8</v>
      </c>
      <c r="I25" s="18">
        <v>44.5</v>
      </c>
      <c r="J25" s="18">
        <v>30</v>
      </c>
      <c r="K25" s="18">
        <v>60.9</v>
      </c>
      <c r="L25" s="21">
        <v>44.6</v>
      </c>
    </row>
    <row r="26" spans="1:24">
      <c r="A26" s="76">
        <v>2011</v>
      </c>
      <c r="B26" s="17">
        <v>297.60000000000002</v>
      </c>
      <c r="C26" s="18">
        <v>8.6</v>
      </c>
      <c r="D26" s="18">
        <v>0.4</v>
      </c>
      <c r="E26" s="18">
        <v>7</v>
      </c>
      <c r="F26" s="18">
        <v>3.6</v>
      </c>
      <c r="G26" s="18">
        <v>23.8</v>
      </c>
      <c r="H26" s="18">
        <v>70.3</v>
      </c>
      <c r="I26" s="18">
        <v>45.7</v>
      </c>
      <c r="J26" s="18">
        <v>31.7</v>
      </c>
      <c r="K26" s="18">
        <v>61.3</v>
      </c>
      <c r="L26" s="21">
        <v>45.1</v>
      </c>
    </row>
    <row r="27" spans="1:24">
      <c r="A27" s="76">
        <v>2012</v>
      </c>
      <c r="B27" s="17">
        <v>310.10000000000002</v>
      </c>
      <c r="C27" s="18">
        <v>9</v>
      </c>
      <c r="D27" s="18">
        <v>0.5</v>
      </c>
      <c r="E27" s="18">
        <v>6.7</v>
      </c>
      <c r="F27" s="18">
        <v>4.0999999999999996</v>
      </c>
      <c r="G27" s="18">
        <v>24.1</v>
      </c>
      <c r="H27" s="18">
        <v>73.5</v>
      </c>
      <c r="I27" s="18">
        <v>46.3</v>
      </c>
      <c r="J27" s="18">
        <v>32.5</v>
      </c>
      <c r="K27" s="18">
        <v>66.3</v>
      </c>
      <c r="L27" s="21">
        <v>47.4</v>
      </c>
    </row>
    <row r="28" spans="1:24">
      <c r="A28" s="98">
        <v>2013</v>
      </c>
      <c r="B28" s="23">
        <v>317.3</v>
      </c>
      <c r="C28" s="24">
        <v>9.3000000000000007</v>
      </c>
      <c r="D28" s="24">
        <v>0.4</v>
      </c>
      <c r="E28" s="24">
        <v>6.9</v>
      </c>
      <c r="F28" s="24">
        <v>3.8</v>
      </c>
      <c r="G28" s="24">
        <v>25</v>
      </c>
      <c r="H28" s="24">
        <v>70.900000000000006</v>
      </c>
      <c r="I28" s="24">
        <v>46.7</v>
      </c>
      <c r="J28" s="24">
        <v>34.799999999999997</v>
      </c>
      <c r="K28" s="24">
        <v>71.099999999999994</v>
      </c>
      <c r="L28" s="25">
        <v>48.4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135.5</v>
      </c>
      <c r="C30" s="7">
        <v>2.9</v>
      </c>
      <c r="D30" s="7">
        <v>0.4</v>
      </c>
      <c r="E30" s="7">
        <v>2.6</v>
      </c>
      <c r="F30" s="7">
        <v>1.8</v>
      </c>
      <c r="G30" s="7">
        <v>10</v>
      </c>
      <c r="H30" s="7">
        <v>43.2</v>
      </c>
      <c r="I30" s="7">
        <v>12.3</v>
      </c>
      <c r="J30" s="7">
        <v>11</v>
      </c>
      <c r="K30" s="7">
        <v>24.6</v>
      </c>
      <c r="L30" s="29">
        <v>26.6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140.5</v>
      </c>
      <c r="C31" s="18">
        <v>3.3</v>
      </c>
      <c r="D31" s="18">
        <v>0.2</v>
      </c>
      <c r="E31" s="18">
        <v>3.4</v>
      </c>
      <c r="F31" s="18">
        <v>2.5</v>
      </c>
      <c r="G31" s="18">
        <v>11.1</v>
      </c>
      <c r="H31" s="18">
        <v>42.1</v>
      </c>
      <c r="I31" s="18">
        <v>13.7</v>
      </c>
      <c r="J31" s="18">
        <v>11.1</v>
      </c>
      <c r="K31" s="18">
        <v>25</v>
      </c>
      <c r="L31" s="21">
        <v>28.2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134.69999999999999</v>
      </c>
      <c r="C32" s="18">
        <v>3.3</v>
      </c>
      <c r="D32" s="18">
        <v>0.4</v>
      </c>
      <c r="E32" s="18">
        <v>2.7</v>
      </c>
      <c r="F32" s="18">
        <v>2.5</v>
      </c>
      <c r="G32" s="18">
        <v>13.6</v>
      </c>
      <c r="H32" s="18">
        <v>40.700000000000003</v>
      </c>
      <c r="I32" s="18">
        <v>12.8</v>
      </c>
      <c r="J32" s="18">
        <v>11.1</v>
      </c>
      <c r="K32" s="18">
        <v>20</v>
      </c>
      <c r="L32" s="21">
        <v>27.5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123.4</v>
      </c>
      <c r="C33" s="18">
        <v>3</v>
      </c>
      <c r="D33" s="18">
        <v>0.3</v>
      </c>
      <c r="E33" s="18">
        <v>3.3</v>
      </c>
      <c r="F33" s="18">
        <v>2</v>
      </c>
      <c r="G33" s="18">
        <v>9.6999999999999993</v>
      </c>
      <c r="H33" s="18">
        <v>34.6</v>
      </c>
      <c r="I33" s="18">
        <v>13</v>
      </c>
      <c r="J33" s="18">
        <v>10.7</v>
      </c>
      <c r="K33" s="18">
        <v>21.7</v>
      </c>
      <c r="L33" s="21">
        <v>25.4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129.80000000000001</v>
      </c>
      <c r="C34" s="18">
        <v>3.9</v>
      </c>
      <c r="D34" s="18">
        <v>0.3</v>
      </c>
      <c r="E34" s="18">
        <v>3.5</v>
      </c>
      <c r="F34" s="18">
        <v>2.1</v>
      </c>
      <c r="G34" s="18">
        <v>10.9</v>
      </c>
      <c r="H34" s="18">
        <v>36.5</v>
      </c>
      <c r="I34" s="18">
        <v>13.7</v>
      </c>
      <c r="J34" s="18">
        <v>11.8</v>
      </c>
      <c r="K34" s="18">
        <v>24.4</v>
      </c>
      <c r="L34" s="21">
        <v>22.6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138.30000000000001</v>
      </c>
      <c r="C35" s="18">
        <v>4.0999999999999996</v>
      </c>
      <c r="D35" s="18">
        <v>0.3</v>
      </c>
      <c r="E35" s="18">
        <v>3.4</v>
      </c>
      <c r="F35" s="18">
        <v>2.2999999999999998</v>
      </c>
      <c r="G35" s="18">
        <v>10</v>
      </c>
      <c r="H35" s="18">
        <v>41.2</v>
      </c>
      <c r="I35" s="18">
        <v>14.1</v>
      </c>
      <c r="J35" s="18">
        <v>11.9</v>
      </c>
      <c r="K35" s="18">
        <v>25</v>
      </c>
      <c r="L35" s="21">
        <v>26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141.30000000000001</v>
      </c>
      <c r="C36" s="24">
        <v>4.5</v>
      </c>
      <c r="D36" s="24">
        <v>0.3</v>
      </c>
      <c r="E36" s="24">
        <v>3.4</v>
      </c>
      <c r="F36" s="24">
        <v>1.9</v>
      </c>
      <c r="G36" s="24">
        <v>10.1</v>
      </c>
      <c r="H36" s="24">
        <v>41.9</v>
      </c>
      <c r="I36" s="24">
        <v>14.1</v>
      </c>
      <c r="J36" s="24">
        <v>12.8</v>
      </c>
      <c r="K36" s="24">
        <v>25.7</v>
      </c>
      <c r="L36" s="25">
        <v>26.6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153.80000000000001</v>
      </c>
      <c r="C38" s="7">
        <v>2.6</v>
      </c>
      <c r="D38" s="7" t="s">
        <v>14</v>
      </c>
      <c r="E38" s="7">
        <v>2.6</v>
      </c>
      <c r="F38" s="7">
        <v>1.5</v>
      </c>
      <c r="G38" s="7">
        <v>11.4</v>
      </c>
      <c r="H38" s="7">
        <v>27.4</v>
      </c>
      <c r="I38" s="7">
        <v>29.8</v>
      </c>
      <c r="J38" s="7">
        <v>18.8</v>
      </c>
      <c r="K38" s="7">
        <v>37.4</v>
      </c>
      <c r="L38" s="29">
        <v>22.2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163.1</v>
      </c>
      <c r="C39" s="18">
        <v>2.8</v>
      </c>
      <c r="D39" s="18" t="s">
        <v>14</v>
      </c>
      <c r="E39" s="18">
        <v>2.5</v>
      </c>
      <c r="F39" s="18">
        <v>1.8</v>
      </c>
      <c r="G39" s="18">
        <v>14.3</v>
      </c>
      <c r="H39" s="18">
        <v>30.4</v>
      </c>
      <c r="I39" s="18">
        <v>30.5</v>
      </c>
      <c r="J39" s="18">
        <v>18.8</v>
      </c>
      <c r="K39" s="18">
        <v>36.5</v>
      </c>
      <c r="L39" s="21">
        <v>25.2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158.80000000000001</v>
      </c>
      <c r="C40" s="18">
        <v>2.6</v>
      </c>
      <c r="D40" s="18" t="s">
        <v>14</v>
      </c>
      <c r="E40" s="18">
        <v>2.8</v>
      </c>
      <c r="F40" s="18">
        <v>2</v>
      </c>
      <c r="G40" s="18">
        <v>13.2</v>
      </c>
      <c r="H40" s="18">
        <v>29.2</v>
      </c>
      <c r="I40" s="18">
        <v>32.6</v>
      </c>
      <c r="J40" s="18">
        <v>18.100000000000001</v>
      </c>
      <c r="K40" s="18">
        <v>37</v>
      </c>
      <c r="L40" s="21">
        <v>21.3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155.69999999999999</v>
      </c>
      <c r="C41" s="18">
        <v>3</v>
      </c>
      <c r="D41" s="18" t="s">
        <v>14</v>
      </c>
      <c r="E41" s="18">
        <v>2.9</v>
      </c>
      <c r="F41" s="18">
        <v>1.7</v>
      </c>
      <c r="G41" s="18">
        <v>12</v>
      </c>
      <c r="H41" s="18">
        <v>28.4</v>
      </c>
      <c r="I41" s="18">
        <v>31.1</v>
      </c>
      <c r="J41" s="18">
        <v>19</v>
      </c>
      <c r="K41" s="18">
        <v>38.5</v>
      </c>
      <c r="L41" s="21">
        <v>18.8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162.1</v>
      </c>
      <c r="C42" s="18">
        <v>2.9</v>
      </c>
      <c r="D42" s="18" t="s">
        <v>14</v>
      </c>
      <c r="E42" s="18">
        <v>3.3</v>
      </c>
      <c r="F42" s="18">
        <v>1.5</v>
      </c>
      <c r="G42" s="18">
        <v>12</v>
      </c>
      <c r="H42" s="18">
        <v>32.700000000000003</v>
      </c>
      <c r="I42" s="18">
        <v>31.6</v>
      </c>
      <c r="J42" s="18">
        <v>19.899999999999999</v>
      </c>
      <c r="K42" s="18">
        <v>36</v>
      </c>
      <c r="L42" s="21">
        <v>22.3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164.6</v>
      </c>
      <c r="C43" s="18">
        <v>3</v>
      </c>
      <c r="D43" s="18" t="s">
        <v>14</v>
      </c>
      <c r="E43" s="18">
        <v>2.9</v>
      </c>
      <c r="F43" s="18">
        <v>1.7</v>
      </c>
      <c r="G43" s="18">
        <v>13.5</v>
      </c>
      <c r="H43" s="18">
        <v>30.3</v>
      </c>
      <c r="I43" s="18">
        <v>31.9</v>
      </c>
      <c r="J43" s="18">
        <v>20.399999999999999</v>
      </c>
      <c r="K43" s="18">
        <v>40.1</v>
      </c>
      <c r="L43" s="21">
        <v>20.7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169.3</v>
      </c>
      <c r="C44" s="24">
        <v>3.2</v>
      </c>
      <c r="D44" s="24" t="s">
        <v>14</v>
      </c>
      <c r="E44" s="24">
        <v>3.2</v>
      </c>
      <c r="F44" s="24">
        <v>1.8</v>
      </c>
      <c r="G44" s="24">
        <v>13.2</v>
      </c>
      <c r="H44" s="24">
        <v>28.2</v>
      </c>
      <c r="I44" s="24">
        <v>32.5</v>
      </c>
      <c r="J44" s="24">
        <v>22</v>
      </c>
      <c r="K44" s="24">
        <v>43.8</v>
      </c>
      <c r="L44" s="25">
        <v>21.2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v>5.7</v>
      </c>
      <c r="C46" s="7">
        <v>1.8</v>
      </c>
      <c r="D46" s="7" t="s">
        <v>14</v>
      </c>
      <c r="E46" s="7" t="s">
        <v>14</v>
      </c>
      <c r="F46" s="7" t="s">
        <v>14</v>
      </c>
      <c r="G46" s="7" t="s">
        <v>14</v>
      </c>
      <c r="H46" s="7" t="s">
        <v>14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v>5.8</v>
      </c>
      <c r="C47" s="18">
        <v>1.5</v>
      </c>
      <c r="D47" s="18" t="s">
        <v>14</v>
      </c>
      <c r="E47" s="18" t="s">
        <v>14</v>
      </c>
      <c r="F47" s="18" t="s">
        <v>14</v>
      </c>
      <c r="G47" s="18" t="s">
        <v>14</v>
      </c>
      <c r="H47" s="18" t="s">
        <v>14</v>
      </c>
      <c r="I47" s="18" t="s">
        <v>14</v>
      </c>
      <c r="J47" s="18" t="s">
        <v>14</v>
      </c>
      <c r="K47" s="18" t="s">
        <v>14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v>5</v>
      </c>
      <c r="C48" s="18">
        <v>2.2000000000000002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v>4</v>
      </c>
      <c r="C49" s="18">
        <v>1.7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 t="s">
        <v>14</v>
      </c>
      <c r="L49" s="21" t="s">
        <v>14</v>
      </c>
    </row>
    <row r="50" spans="1:12">
      <c r="A50" s="76">
        <v>2011</v>
      </c>
      <c r="B50" s="17">
        <v>4.9000000000000004</v>
      </c>
      <c r="C50" s="18">
        <v>1.8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>
        <v>6.3</v>
      </c>
      <c r="C51" s="18">
        <v>1.9</v>
      </c>
      <c r="D51" s="18" t="s">
        <v>14</v>
      </c>
      <c r="E51" s="18" t="s">
        <v>14</v>
      </c>
      <c r="F51" s="18" t="s">
        <v>14</v>
      </c>
      <c r="G51" s="18" t="s">
        <v>14</v>
      </c>
      <c r="H51" s="18" t="s">
        <v>14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>
        <v>6</v>
      </c>
      <c r="C52" s="24">
        <v>1.6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>
        <v>1.5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33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197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IF(ISERROR('7a'!B7/'7a'!B6*100-100),"n.a.",'7a'!B7/'7a'!B6*100-100)</f>
        <v>1.4103385978203846</v>
      </c>
      <c r="C6" s="7">
        <f>IF(ISERROR('7a'!C7/'7a'!C6*100-100),"n.a.",'7a'!C7/'7a'!C6*100-100)</f>
        <v>1.1834319526627013</v>
      </c>
      <c r="D6" s="7">
        <f>IF(ISERROR('7a'!D7/'7a'!D6*100-100),"n.a.",'7a'!D7/'7a'!D6*100-100)</f>
        <v>2.2807017543859445</v>
      </c>
      <c r="E6" s="7">
        <f>IF(ISERROR('7a'!E7/'7a'!E6*100-100),"n.a.",'7a'!E7/'7a'!E6*100-100)</f>
        <v>0.9868421052631362</v>
      </c>
      <c r="F6" s="7">
        <f>IF(ISERROR('7a'!F7/'7a'!F6*100-100),"n.a.",'7a'!F7/'7a'!F6*100-100)</f>
        <v>0.93457943925233167</v>
      </c>
      <c r="G6" s="7">
        <f>IF(ISERROR('7a'!G7/'7a'!G6*100-100),"n.a.",'7a'!G7/'7a'!G6*100-100)</f>
        <v>1.1194508596356343</v>
      </c>
      <c r="H6" s="7">
        <f>IF(ISERROR('7a'!H7/'7a'!H6*100-100),"n.a.",'7a'!H7/'7a'!H6*100-100)</f>
        <v>0.85490780406034617</v>
      </c>
      <c r="I6" s="7">
        <f>IF(ISERROR('7a'!I7/'7a'!I6*100-100),"n.a.",'7a'!I7/'7a'!I6*100-100)</f>
        <v>2.0772746157041979</v>
      </c>
      <c r="J6" s="7">
        <f>IF(ISERROR('7a'!J7/'7a'!J6*100-100),"n.a.",'7a'!J7/'7a'!J6*100-100)</f>
        <v>2.5220372184133311</v>
      </c>
      <c r="K6" s="7">
        <f>IF(ISERROR('7a'!K7/'7a'!K6*100-100),"n.a.",'7a'!K7/'7a'!K6*100-100)</f>
        <v>2.7883926438977795</v>
      </c>
      <c r="L6" s="29">
        <f>IF(ISERROR('7a'!L7/'7a'!L6*100-100),"n.a.",'7a'!L7/'7a'!L6*100-100)</f>
        <v>2.0297393565895874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IF(ISERROR('7a'!B8/'7a'!B7*100-100),"n.a.",'7a'!B8/'7a'!B7*100-100)</f>
        <v>-2.4696856502499713</v>
      </c>
      <c r="C7" s="18">
        <f>IF(ISERROR('7a'!C8/'7a'!C7*100-100),"n.a.",'7a'!C8/'7a'!C7*100-100)</f>
        <v>-2.8708133971291971</v>
      </c>
      <c r="D7" s="18">
        <f>IF(ISERROR('7a'!D8/'7a'!D7*100-100),"n.a.",'7a'!D8/'7a'!D7*100-100)</f>
        <v>-2.5728987993138901</v>
      </c>
      <c r="E7" s="18">
        <f>IF(ISERROR('7a'!E8/'7a'!E7*100-100),"n.a.",'7a'!E8/'7a'!E7*100-100)</f>
        <v>0.2442996742671113</v>
      </c>
      <c r="F7" s="18">
        <f>IF(ISERROR('7a'!F8/'7a'!F7*100-100),"n.a.",'7a'!F8/'7a'!F7*100-100)</f>
        <v>0</v>
      </c>
      <c r="G7" s="18">
        <f>IF(ISERROR('7a'!G8/'7a'!G7*100-100),"n.a.",'7a'!G8/'7a'!G7*100-100)</f>
        <v>-0.86280729579698345</v>
      </c>
      <c r="H7" s="18">
        <f>IF(ISERROR('7a'!H8/'7a'!H7*100-100),"n.a.",'7a'!H8/'7a'!H7*100-100)</f>
        <v>-3.3038467931078941</v>
      </c>
      <c r="I7" s="18">
        <f>IF(ISERROR('7a'!I8/'7a'!I7*100-100),"n.a.",'7a'!I8/'7a'!I7*100-100)</f>
        <v>0.30525030525029706</v>
      </c>
      <c r="J7" s="18">
        <f>IF(ISERROR('7a'!J8/'7a'!J7*100-100),"n.a.",'7a'!J8/'7a'!J7*100-100)</f>
        <v>-2.3883448769993265E-2</v>
      </c>
      <c r="K7" s="18">
        <f>IF(ISERROR('7a'!K8/'7a'!K7*100-100),"n.a.",'7a'!K8/'7a'!K7*100-100)</f>
        <v>-3.4620970084228873</v>
      </c>
      <c r="L7" s="21">
        <f>IF(ISERROR('7a'!L8/'7a'!L7*100-100),"n.a.",'7a'!L8/'7a'!L7*100-100)</f>
        <v>-4.0784661420813393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IF(ISERROR('7a'!B9/'7a'!B8*100-100),"n.a.",'7a'!B9/'7a'!B8*100-100)</f>
        <v>1.1696251012742067</v>
      </c>
      <c r="C8" s="18">
        <f>IF(ISERROR('7a'!C9/'7a'!C8*100-100),"n.a.",'7a'!C9/'7a'!C8*100-100)</f>
        <v>3.0651340996168557</v>
      </c>
      <c r="D8" s="18">
        <f>IF(ISERROR('7a'!D9/'7a'!D8*100-100),"n.a.",'7a'!D9/'7a'!D8*100-100)</f>
        <v>1.5845070422535201</v>
      </c>
      <c r="E8" s="18">
        <f>IF(ISERROR('7a'!E9/'7a'!E8*100-100),"n.a.",'7a'!E9/'7a'!E8*100-100)</f>
        <v>-0.89358245329000852</v>
      </c>
      <c r="F8" s="18">
        <f>IF(ISERROR('7a'!F9/'7a'!F8*100-100),"n.a.",'7a'!F9/'7a'!F8*100-100)</f>
        <v>-0.29761904761903679</v>
      </c>
      <c r="G8" s="18">
        <f>IF(ISERROR('7a'!G9/'7a'!G8*100-100),"n.a.",'7a'!G9/'7a'!G8*100-100)</f>
        <v>0.86071737113235258</v>
      </c>
      <c r="H8" s="18">
        <f>IF(ISERROR('7a'!H9/'7a'!H8*100-100),"n.a.",'7a'!H9/'7a'!H8*100-100)</f>
        <v>1.839190221543177</v>
      </c>
      <c r="I8" s="18">
        <f>IF(ISERROR('7a'!I9/'7a'!I8*100-100),"n.a.",'7a'!I9/'7a'!I8*100-100)</f>
        <v>0.9332521809697738</v>
      </c>
      <c r="J8" s="18">
        <f>IF(ISERROR('7a'!J9/'7a'!J8*100-100),"n.a.",'7a'!J9/'7a'!J8*100-100)</f>
        <v>2.0066889632107063</v>
      </c>
      <c r="K8" s="18">
        <f>IF(ISERROR('7a'!K9/'7a'!K8*100-100),"n.a.",'7a'!K9/'7a'!K8*100-100)</f>
        <v>-6.0172092183634618E-2</v>
      </c>
      <c r="L8" s="21">
        <f>IF(ISERROR('7a'!L9/'7a'!L8*100-100),"n.a.",'7a'!L9/'7a'!L8*100-100)</f>
        <v>1.2305025996533772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IF(ISERROR('7a'!B10/'7a'!B9*100-100),"n.a.",'7a'!B10/'7a'!B9*100-100)</f>
        <v>1.8783034115231771</v>
      </c>
      <c r="C9" s="18">
        <f>IF(ISERROR('7a'!C10/'7a'!C9*100-100),"n.a.",'7a'!C10/'7a'!C9*100-100)</f>
        <v>2.4960169941582393</v>
      </c>
      <c r="D9" s="18">
        <f>IF(ISERROR('7a'!D10/'7a'!D9*100-100),"n.a.",'7a'!D10/'7a'!D9*100-100)</f>
        <v>4.1594454072790228</v>
      </c>
      <c r="E9" s="18">
        <f>IF(ISERROR('7a'!E10/'7a'!E9*100-100),"n.a.",'7a'!E10/'7a'!E9*100-100)</f>
        <v>0.46448087431694773</v>
      </c>
      <c r="F9" s="18">
        <f>IF(ISERROR('7a'!F10/'7a'!F9*100-100),"n.a.",'7a'!F10/'7a'!F9*100-100)</f>
        <v>-2.3217247097844051</v>
      </c>
      <c r="G9" s="18">
        <f>IF(ISERROR('7a'!G10/'7a'!G9*100-100),"n.a.",'7a'!G10/'7a'!G9*100-100)</f>
        <v>1.25943785292813</v>
      </c>
      <c r="H9" s="18">
        <f>IF(ISERROR('7a'!H10/'7a'!H9*100-100),"n.a.",'7a'!H10/'7a'!H9*100-100)</f>
        <v>2.2991954691221395</v>
      </c>
      <c r="I9" s="18">
        <f>IF(ISERROR('7a'!I10/'7a'!I9*100-100),"n.a.",'7a'!I10/'7a'!I9*100-100)</f>
        <v>1.0452261306532478</v>
      </c>
      <c r="J9" s="18">
        <f>IF(ISERROR('7a'!J10/'7a'!J9*100-100),"n.a.",'7a'!J10/'7a'!J9*100-100)</f>
        <v>1.358313817330199</v>
      </c>
      <c r="K9" s="18">
        <f>IF(ISERROR('7a'!K10/'7a'!K9*100-100),"n.a.",'7a'!K10/'7a'!K9*100-100)</f>
        <v>4.455415738455045</v>
      </c>
      <c r="L9" s="21">
        <f>IF(ISERROR('7a'!L10/'7a'!L9*100-100),"n.a.",'7a'!L10/'7a'!L9*100-100)</f>
        <v>0.50219711236661624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IF(ISERROR('7a'!B11/'7a'!B10*100-100),"n.a.",'7a'!B11/'7a'!B10*100-100)</f>
        <v>1.5885606482870998</v>
      </c>
      <c r="C10" s="18">
        <f>IF(ISERROR('7a'!C11/'7a'!C10*100-100),"n.a.",'7a'!C11/'7a'!C10*100-100)</f>
        <v>3.937823834196891</v>
      </c>
      <c r="D10" s="18">
        <f>IF(ISERROR('7a'!D11/'7a'!D10*100-100),"n.a.",'7a'!D11/'7a'!D10*100-100)</f>
        <v>0.16638935108153419</v>
      </c>
      <c r="E10" s="18">
        <f>IF(ISERROR('7a'!E11/'7a'!E10*100-100),"n.a.",'7a'!E11/'7a'!E10*100-100)</f>
        <v>-0.35354908893118875</v>
      </c>
      <c r="F10" s="18">
        <f>IF(ISERROR('7a'!F11/'7a'!F10*100-100),"n.a.",'7a'!F11/'7a'!F10*100-100)</f>
        <v>0.50933786078097398</v>
      </c>
      <c r="G10" s="18">
        <f>IF(ISERROR('7a'!G11/'7a'!G10*100-100),"n.a.",'7a'!G11/'7a'!G10*100-100)</f>
        <v>1.1403866035903434</v>
      </c>
      <c r="H10" s="18">
        <f>IF(ISERROR('7a'!H11/'7a'!H10*100-100),"n.a.",'7a'!H11/'7a'!H10*100-100)</f>
        <v>0.86711030449689019</v>
      </c>
      <c r="I10" s="18">
        <f>IF(ISERROR('7a'!I11/'7a'!I10*100-100),"n.a.",'7a'!I11/'7a'!I10*100-100)</f>
        <v>1.0940919037199137</v>
      </c>
      <c r="J10" s="18">
        <f>IF(ISERROR('7a'!J11/'7a'!J10*100-100),"n.a.",'7a'!J11/'7a'!J10*100-100)</f>
        <v>2.4953789279112755</v>
      </c>
      <c r="K10" s="18">
        <f>IF(ISERROR('7a'!K11/'7a'!K10*100-100),"n.a.",'7a'!K11/'7a'!K10*100-100)</f>
        <v>3.735085595711567</v>
      </c>
      <c r="L10" s="21">
        <f>IF(ISERROR('7a'!L11/'7a'!L10*100-100),"n.a.",'7a'!L11/'7a'!L10*100-100)</f>
        <v>2.8277780932371996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IF(ISERROR('7a'!B12/'7a'!B11*100-100),"n.a.",'7a'!B12/'7a'!B11*100-100)</f>
        <v>1.2204472393975863</v>
      </c>
      <c r="C11" s="18">
        <f>IF(ISERROR('7a'!C12/'7a'!C11*100-100),"n.a.",'7a'!C12/'7a'!C11*100-100)</f>
        <v>-4.9850448654026991E-2</v>
      </c>
      <c r="D11" s="18">
        <f>IF(ISERROR('7a'!D12/'7a'!D11*100-100),"n.a.",'7a'!D12/'7a'!D11*100-100)</f>
        <v>1.1627906976744242</v>
      </c>
      <c r="E11" s="18">
        <f>IF(ISERROR('7a'!E12/'7a'!E11*100-100),"n.a.",'7a'!E12/'7a'!E11*100-100)</f>
        <v>-0.13646288209606894</v>
      </c>
      <c r="F11" s="18">
        <f>IF(ISERROR('7a'!F12/'7a'!F11*100-100),"n.a.",'7a'!F12/'7a'!F11*100-100)</f>
        <v>-0.64189189189188767</v>
      </c>
      <c r="G11" s="18">
        <f>IF(ISERROR('7a'!G12/'7a'!G11*100-100),"n.a.",'7a'!G12/'7a'!G11*100-100)</f>
        <v>0.9168912430691023</v>
      </c>
      <c r="H11" s="18">
        <f>IF(ISERROR('7a'!H12/'7a'!H11*100-100),"n.a.",'7a'!H12/'7a'!H11*100-100)</f>
        <v>1.1395441823270716</v>
      </c>
      <c r="I11" s="18">
        <f>IF(ISERROR('7a'!I12/'7a'!I11*100-100),"n.a.",'7a'!I12/'7a'!I11*100-100)</f>
        <v>0.47225501770957123</v>
      </c>
      <c r="J11" s="18">
        <f>IF(ISERROR('7a'!J12/'7a'!J11*100-100),"n.a.",'7a'!J12/'7a'!J11*100-100)</f>
        <v>3.1785392245266024</v>
      </c>
      <c r="K11" s="18">
        <f>IF(ISERROR('7a'!K12/'7a'!K11*100-100),"n.a.",'7a'!K12/'7a'!K11*100-100)</f>
        <v>3.345001944768569</v>
      </c>
      <c r="L11" s="21">
        <f>IF(ISERROR('7a'!L12/'7a'!L11*100-100),"n.a.",'7a'!L12/'7a'!L11*100-100)</f>
        <v>0.34237119664253157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IF(ISERROR('7a'!B12/'7a'!B6*100-100),"n.a.",'7a'!B12/'7a'!B6*100-100)</f>
        <v>4.8254560289061175</v>
      </c>
      <c r="C12" s="24">
        <f>IF(ISERROR('7a'!C12/'7a'!C6*100-100),"n.a.",'7a'!C12/'7a'!C6*100-100)</f>
        <v>7.8536847767616962</v>
      </c>
      <c r="D12" s="24">
        <f>IF(ISERROR('7a'!D12/'7a'!D6*100-100),"n.a.",'7a'!D12/'7a'!D6*100-100)</f>
        <v>6.8421052631578902</v>
      </c>
      <c r="E12" s="24">
        <f>IF(ISERROR('7a'!E12/'7a'!E6*100-100),"n.a.",'7a'!E12/'7a'!E6*100-100)</f>
        <v>0.30153508771928728</v>
      </c>
      <c r="F12" s="24">
        <f>IF(ISERROR('7a'!F12/'7a'!F6*100-100),"n.a.",'7a'!F12/'7a'!F6*100-100)</f>
        <v>-1.8357810413885147</v>
      </c>
      <c r="G12" s="24">
        <f>IF(ISERROR('7a'!G12/'7a'!G6*100-100),"n.a.",'7a'!G12/'7a'!G6*100-100)</f>
        <v>4.5002566076469179</v>
      </c>
      <c r="H12" s="24">
        <f>IF(ISERROR('7a'!H12/'7a'!H6*100-100),"n.a.",'7a'!H12/'7a'!H6*100-100)</f>
        <v>3.6487241571987283</v>
      </c>
      <c r="I12" s="24">
        <f>IF(ISERROR('7a'!I12/'7a'!I6*100-100),"n.a.",'7a'!I12/'7a'!I6*100-100)</f>
        <v>6.0656418778562511</v>
      </c>
      <c r="J12" s="24">
        <f>IF(ISERROR('7a'!J12/'7a'!J6*100-100),"n.a.",'7a'!J12/'7a'!J6*100-100)</f>
        <v>12.071498530852097</v>
      </c>
      <c r="K12" s="24">
        <f>IF(ISERROR('7a'!K12/'7a'!K6*100-100),"n.a.",'7a'!K12/'7a'!K6*100-100)</f>
        <v>11.052065918318618</v>
      </c>
      <c r="L12" s="25">
        <f>IF(ISERROR('7a'!L12/'7a'!L6*100-100),"n.a.",'7a'!L12/'7a'!L6*100-100)</f>
        <v>2.7364731158477866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IF(ISERROR('7a'!B15/'7a'!B14*100-100),"n.a.",'7a'!B15/'7a'!B14*100-100)</f>
        <v>1.3297001101879147</v>
      </c>
      <c r="C14" s="7">
        <f>IF(ISERROR('7a'!C15/'7a'!C14*100-100),"n.a.",'7a'!C15/'7a'!C14*100-100)</f>
        <v>0.95184770436731014</v>
      </c>
      <c r="D14" s="7">
        <f>IF(ISERROR('7a'!D15/'7a'!D14*100-100),"n.a.",'7a'!D15/'7a'!D14*100-100)</f>
        <v>2.4778761061946994</v>
      </c>
      <c r="E14" s="7">
        <f>IF(ISERROR('7a'!E15/'7a'!E14*100-100),"n.a.",'7a'!E15/'7a'!E14*100-100)</f>
        <v>0.80690038953812859</v>
      </c>
      <c r="F14" s="7">
        <f>IF(ISERROR('7a'!F15/'7a'!F14*100-100),"n.a.",'7a'!F15/'7a'!F14*100-100)</f>
        <v>0.57413036136439644</v>
      </c>
      <c r="G14" s="7">
        <f>IF(ISERROR('7a'!G15/'7a'!G14*100-100),"n.a.",'7a'!G15/'7a'!G14*100-100)</f>
        <v>0.97231643893142916</v>
      </c>
      <c r="H14" s="7">
        <f>IF(ISERROR('7a'!H15/'7a'!H14*100-100),"n.a.",'7a'!H15/'7a'!H14*100-100)</f>
        <v>0.83064318211852139</v>
      </c>
      <c r="I14" s="7">
        <f>IF(ISERROR('7a'!I15/'7a'!I14*100-100),"n.a.",'7a'!I15/'7a'!I14*100-100)</f>
        <v>1.8683071314650448</v>
      </c>
      <c r="J14" s="7">
        <f>IF(ISERROR('7a'!J15/'7a'!J14*100-100),"n.a.",'7a'!J15/'7a'!J14*100-100)</f>
        <v>2.6413100898045485</v>
      </c>
      <c r="K14" s="7">
        <f>IF(ISERROR('7a'!K15/'7a'!K14*100-100),"n.a.",'7a'!K15/'7a'!K14*100-100)</f>
        <v>2.9285847242042564</v>
      </c>
      <c r="L14" s="29">
        <f>IF(ISERROR('7a'!L15/'7a'!L14*100-100),"n.a.",'7a'!L15/'7a'!L14*100-100)</f>
        <v>1.8266433973240339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IF(ISERROR('7a'!B16/'7a'!B15*100-100),"n.a.",'7a'!B16/'7a'!B15*100-100)</f>
        <v>-2.44228593260938</v>
      </c>
      <c r="C15" s="18">
        <f>IF(ISERROR('7a'!C16/'7a'!C15*100-100),"n.a.",'7a'!C16/'7a'!C15*100-100)</f>
        <v>-3.1613976705490927</v>
      </c>
      <c r="D15" s="18">
        <f>IF(ISERROR('7a'!D16/'7a'!D15*100-100),"n.a.",'7a'!D16/'7a'!D15*100-100)</f>
        <v>-2.9360967184801297</v>
      </c>
      <c r="E15" s="18">
        <f>IF(ISERROR('7a'!E16/'7a'!E15*100-100),"n.a.",'7a'!E16/'7a'!E15*100-100)</f>
        <v>0.3588186585702573</v>
      </c>
      <c r="F15" s="18">
        <f>IF(ISERROR('7a'!F16/'7a'!F15*100-100),"n.a.",'7a'!F16/'7a'!F15*100-100)</f>
        <v>0</v>
      </c>
      <c r="G15" s="18">
        <f>IF(ISERROR('7a'!G16/'7a'!G15*100-100),"n.a.",'7a'!G16/'7a'!G15*100-100)</f>
        <v>-0.89896986371491039</v>
      </c>
      <c r="H15" s="18">
        <f>IF(ISERROR('7a'!H16/'7a'!H15*100-100),"n.a.",'7a'!H16/'7a'!H15*100-100)</f>
        <v>-3.289584542509985</v>
      </c>
      <c r="I15" s="18">
        <f>IF(ISERROR('7a'!I16/'7a'!I15*100-100),"n.a.",'7a'!I16/'7a'!I15*100-100)</f>
        <v>4.4732721986122215E-2</v>
      </c>
      <c r="J15" s="18">
        <f>IF(ISERROR('7a'!J16/'7a'!J15*100-100),"n.a.",'7a'!J16/'7a'!J15*100-100)</f>
        <v>0.18013381369017623</v>
      </c>
      <c r="K15" s="18">
        <f>IF(ISERROR('7a'!K16/'7a'!K15*100-100),"n.a.",'7a'!K16/'7a'!K15*100-100)</f>
        <v>-3.2973657242751244</v>
      </c>
      <c r="L15" s="21">
        <f>IF(ISERROR('7a'!L16/'7a'!L15*100-100),"n.a.",'7a'!L16/'7a'!L15*100-100)</f>
        <v>-3.9248171846435156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IF(ISERROR('7a'!B17/'7a'!B16*100-100),"n.a.",'7a'!B17/'7a'!B16*100-100)</f>
        <v>1.3119643314404499</v>
      </c>
      <c r="C16" s="18">
        <f>IF(ISERROR('7a'!C17/'7a'!C16*100-100),"n.a.",'7a'!C17/'7a'!C16*100-100)</f>
        <v>3.4364261168385042</v>
      </c>
      <c r="D16" s="18">
        <f>IF(ISERROR('7a'!D17/'7a'!D16*100-100),"n.a.",'7a'!D17/'7a'!D16*100-100)</f>
        <v>2.135231316725978</v>
      </c>
      <c r="E16" s="18">
        <f>IF(ISERROR('7a'!E17/'7a'!E16*100-100),"n.a.",'7a'!E17/'7a'!E16*100-100)</f>
        <v>-1.1001100110010924</v>
      </c>
      <c r="F16" s="18">
        <f>IF(ISERROR('7a'!F17/'7a'!F16*100-100),"n.a.",'7a'!F17/'7a'!F16*100-100)</f>
        <v>-3.3579583613175146E-2</v>
      </c>
      <c r="G16" s="18">
        <f>IF(ISERROR('7a'!G17/'7a'!G16*100-100),"n.a.",'7a'!G17/'7a'!G16*100-100)</f>
        <v>1.0588501146011566</v>
      </c>
      <c r="H16" s="18">
        <f>IF(ISERROR('7a'!H17/'7a'!H16*100-100),"n.a.",'7a'!H17/'7a'!H16*100-100)</f>
        <v>1.9979091648275187</v>
      </c>
      <c r="I16" s="18">
        <f>IF(ISERROR('7a'!I17/'7a'!I16*100-100),"n.a.",'7a'!I17/'7a'!I16*100-100)</f>
        <v>1.2743125419181638</v>
      </c>
      <c r="J16" s="18">
        <f>IF(ISERROR('7a'!J17/'7a'!J16*100-100),"n.a.",'7a'!J17/'7a'!J16*100-100)</f>
        <v>1.9779090675571496</v>
      </c>
      <c r="K16" s="18">
        <f>IF(ISERROR('7a'!K17/'7a'!K16*100-100),"n.a.",'7a'!K17/'7a'!K16*100-100)</f>
        <v>-0.26181274155342749</v>
      </c>
      <c r="L16" s="21">
        <f>IF(ISERROR('7a'!L17/'7a'!L16*100-100),"n.a.",'7a'!L17/'7a'!L16*100-100)</f>
        <v>1.5460545876196647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IF(ISERROR('7a'!B18/'7a'!B17*100-100),"n.a.",'7a'!B18/'7a'!B17*100-100)</f>
        <v>1.815343443354152</v>
      </c>
      <c r="C17" s="18">
        <f>IF(ISERROR('7a'!C18/'7a'!C17*100-100),"n.a.",'7a'!C18/'7a'!C17*100-100)</f>
        <v>2.104097452934667</v>
      </c>
      <c r="D17" s="18">
        <f>IF(ISERROR('7a'!D18/'7a'!D17*100-100),"n.a.",'7a'!D18/'7a'!D17*100-100)</f>
        <v>4.0069686411149803</v>
      </c>
      <c r="E17" s="18">
        <f>IF(ISERROR('7a'!E18/'7a'!E17*100-100),"n.a.",'7a'!E18/'7a'!E17*100-100)</f>
        <v>0.30589543937706765</v>
      </c>
      <c r="F17" s="18">
        <f>IF(ISERROR('7a'!F18/'7a'!F17*100-100),"n.a.",'7a'!F18/'7a'!F17*100-100)</f>
        <v>-2.2841787033926835</v>
      </c>
      <c r="G17" s="18">
        <f>IF(ISERROR('7a'!G18/'7a'!G17*100-100),"n.a.",'7a'!G18/'7a'!G17*100-100)</f>
        <v>1.20108608848426</v>
      </c>
      <c r="H17" s="18">
        <f>IF(ISERROR('7a'!H18/'7a'!H17*100-100),"n.a.",'7a'!H18/'7a'!H17*100-100)</f>
        <v>2.2017234179858178</v>
      </c>
      <c r="I17" s="18">
        <f>IF(ISERROR('7a'!I18/'7a'!I17*100-100),"n.a.",'7a'!I18/'7a'!I17*100-100)</f>
        <v>0.88300220750552683</v>
      </c>
      <c r="J17" s="18">
        <f>IF(ISERROR('7a'!J18/'7a'!J17*100-100),"n.a.",'7a'!J18/'7a'!J17*100-100)</f>
        <v>1.0075566750629861</v>
      </c>
      <c r="K17" s="18">
        <f>IF(ISERROR('7a'!K18/'7a'!K17*100-100),"n.a.",'7a'!K18/'7a'!K17*100-100)</f>
        <v>4.6000000000000085</v>
      </c>
      <c r="L17" s="21">
        <f>IF(ISERROR('7a'!L18/'7a'!L17*100-100),"n.a.",'7a'!L18/'7a'!L17*100-100)</f>
        <v>0.48603384669438299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IF(ISERROR('7a'!B19/'7a'!B18*100-100),"n.a.",'7a'!B19/'7a'!B18*100-100)</f>
        <v>1.5318117434032672</v>
      </c>
      <c r="C18" s="18">
        <f>IF(ISERROR('7a'!C19/'7a'!C18*100-100),"n.a.",'7a'!C19/'7a'!C18*100-100)</f>
        <v>3.9587852494576907</v>
      </c>
      <c r="D18" s="18">
        <f>IF(ISERROR('7a'!D19/'7a'!D18*100-100),"n.a.",'7a'!D19/'7a'!D18*100-100)</f>
        <v>0</v>
      </c>
      <c r="E18" s="18">
        <f>IF(ISERROR('7a'!E19/'7a'!E18*100-100),"n.a.",'7a'!E19/'7a'!E18*100-100)</f>
        <v>-0.27723870252287952</v>
      </c>
      <c r="F18" s="18">
        <f>IF(ISERROR('7a'!F19/'7a'!F18*100-100),"n.a.",'7a'!F19/'7a'!F18*100-100)</f>
        <v>0.37813681677553745</v>
      </c>
      <c r="G18" s="18">
        <f>IF(ISERROR('7a'!G19/'7a'!G18*100-100),"n.a.",'7a'!G19/'7a'!G18*100-100)</f>
        <v>1.1394842334522224</v>
      </c>
      <c r="H18" s="18">
        <f>IF(ISERROR('7a'!H19/'7a'!H18*100-100),"n.a.",'7a'!H19/'7a'!H18*100-100)</f>
        <v>0.81900234000667638</v>
      </c>
      <c r="I18" s="18">
        <f>IF(ISERROR('7a'!I19/'7a'!I18*100-100),"n.a.",'7a'!I19/'7a'!I18*100-100)</f>
        <v>1.0940919037199137</v>
      </c>
      <c r="J18" s="18">
        <f>IF(ISERROR('7a'!J19/'7a'!J18*100-100),"n.a.",'7a'!J19/'7a'!J18*100-100)</f>
        <v>2.5187032418952668</v>
      </c>
      <c r="K18" s="18">
        <f>IF(ISERROR('7a'!K19/'7a'!K18*100-100),"n.a.",'7a'!K19/'7a'!K18*100-100)</f>
        <v>3.5731357552581215</v>
      </c>
      <c r="L18" s="21">
        <f>IF(ISERROR('7a'!L19/'7a'!L18*100-100),"n.a.",'7a'!L19/'7a'!L18*100-100)</f>
        <v>2.7680652680652713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IF(ISERROR('7a'!B20/'7a'!B19*100-100),"n.a.",'7a'!B20/'7a'!B19*100-100)</f>
        <v>1.1958866676254871</v>
      </c>
      <c r="C19" s="18">
        <f>IF(ISERROR('7a'!C20/'7a'!C19*100-100),"n.a.",'7a'!C20/'7a'!C19*100-100)</f>
        <v>-0.26082420448616972</v>
      </c>
      <c r="D19" s="18">
        <f>IF(ISERROR('7a'!D20/'7a'!D19*100-100),"n.a.",'7a'!D20/'7a'!D19*100-100)</f>
        <v>1.3400335008375066</v>
      </c>
      <c r="E19" s="18">
        <f>IF(ISERROR('7a'!E20/'7a'!E19*100-100),"n.a.",'7a'!E20/'7a'!E19*100-100)</f>
        <v>-0.19460661662495227</v>
      </c>
      <c r="F19" s="18">
        <f>IF(ISERROR('7a'!F20/'7a'!F19*100-100),"n.a.",'7a'!F20/'7a'!F19*100-100)</f>
        <v>-0.58219178082191547</v>
      </c>
      <c r="G19" s="18">
        <f>IF(ISERROR('7a'!G20/'7a'!G19*100-100),"n.a.",'7a'!G20/'7a'!G19*100-100)</f>
        <v>0.89569939454466407</v>
      </c>
      <c r="H19" s="18">
        <f>IF(ISERROR('7a'!H20/'7a'!H19*100-100),"n.a.",'7a'!H20/'7a'!H19*100-100)</f>
        <v>1.2028662479046659</v>
      </c>
      <c r="I19" s="18">
        <f>IF(ISERROR('7a'!I20/'7a'!I19*100-100),"n.a.",'7a'!I20/'7a'!I19*100-100)</f>
        <v>0.41125541125539655</v>
      </c>
      <c r="J19" s="18">
        <f>IF(ISERROR('7a'!J20/'7a'!J19*100-100),"n.a.",'7a'!J20/'7a'!J19*100-100)</f>
        <v>2.8703478472391026</v>
      </c>
      <c r="K19" s="18">
        <f>IF(ISERROR('7a'!K20/'7a'!K19*100-100),"n.a.",'7a'!K20/'7a'!K19*100-100)</f>
        <v>3.1960309218875977</v>
      </c>
      <c r="L19" s="21">
        <f>IF(ISERROR('7a'!L20/'7a'!L19*100-100),"n.a.",'7a'!L20/'7a'!L19*100-100)</f>
        <v>0.29486815990927084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IF(ISERROR('7a'!B20/'7a'!B14*100-100),"n.a.",'7a'!B20/'7a'!B14*100-100)</f>
        <v>4.7700944042407372</v>
      </c>
      <c r="C20" s="24">
        <f>IF(ISERROR('7a'!C20/'7a'!C14*100-100),"n.a.",'7a'!C20/'7a'!C14*100-100)</f>
        <v>7.0548712206047099</v>
      </c>
      <c r="D20" s="24">
        <f>IF(ISERROR('7a'!D20/'7a'!D14*100-100),"n.a.",'7a'!D20/'7a'!D14*100-100)</f>
        <v>7.0796460176991332</v>
      </c>
      <c r="E20" s="24">
        <f>IF(ISERROR('7a'!E20/'7a'!E14*100-100),"n.a.",'7a'!E20/'7a'!E14*100-100)</f>
        <v>-0.11129660545353204</v>
      </c>
      <c r="F20" s="24">
        <f>IF(ISERROR('7a'!F20/'7a'!F14*100-100),"n.a.",'7a'!F20/'7a'!F14*100-100)</f>
        <v>-1.9587977034785524</v>
      </c>
      <c r="G20" s="24">
        <f>IF(ISERROR('7a'!G20/'7a'!G14*100-100),"n.a.",'7a'!G20/'7a'!G14*100-100)</f>
        <v>4.4319540007106752</v>
      </c>
      <c r="H20" s="24">
        <f>IF(ISERROR('7a'!H20/'7a'!H14*100-100),"n.a.",'7a'!H20/'7a'!H14*100-100)</f>
        <v>3.7171282399803545</v>
      </c>
      <c r="I20" s="24">
        <f>IF(ISERROR('7a'!I20/'7a'!I14*100-100),"n.a.",'7a'!I20/'7a'!I14*100-100)</f>
        <v>5.6960583276372603</v>
      </c>
      <c r="J20" s="24">
        <f>IF(ISERROR('7a'!J20/'7a'!J14*100-100),"n.a.",'7a'!J20/'7a'!J14*100-100)</f>
        <v>11.701003697834111</v>
      </c>
      <c r="K20" s="24">
        <f>IF(ISERROR('7a'!K20/'7a'!K14*100-100),"n.a.",'7a'!K20/'7a'!K14*100-100)</f>
        <v>10.988397344418928</v>
      </c>
      <c r="L20" s="25">
        <f>IF(ISERROR('7a'!L20/'7a'!L14*100-100),"n.a.",'7a'!L20/'7a'!L14*100-100)</f>
        <v>2.8912158231529901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IF(ISERROR('7a'!B23/'7a'!B22*100-100),"n.a.",'7a'!B23/'7a'!B22*100-100)</f>
        <v>5.0405953991880921</v>
      </c>
      <c r="C22" s="7">
        <f>IF(ISERROR('7a'!C23/'7a'!C22*100-100),"n.a.",'7a'!C23/'7a'!C22*100-100)</f>
        <v>6.849315068493155</v>
      </c>
      <c r="D22" s="7">
        <f>IF(ISERROR('7a'!D23/'7a'!D22*100-100),"n.a.",'7a'!D23/'7a'!D22*100-100)</f>
        <v>-20</v>
      </c>
      <c r="E22" s="7">
        <f>IF(ISERROR('7a'!E23/'7a'!E22*100-100),"n.a.",'7a'!E23/'7a'!E22*100-100)</f>
        <v>14.81481481481481</v>
      </c>
      <c r="F22" s="7">
        <f>IF(ISERROR('7a'!F23/'7a'!F22*100-100),"n.a.",'7a'!F23/'7a'!F22*100-100)</f>
        <v>31.428571428571416</v>
      </c>
      <c r="G22" s="7">
        <f>IF(ISERROR('7a'!G23/'7a'!G22*100-100),"n.a.",'7a'!G23/'7a'!G22*100-100)</f>
        <v>22.477064220183479</v>
      </c>
      <c r="H22" s="7">
        <f>IF(ISERROR('7a'!H23/'7a'!H22*100-100),"n.a.",'7a'!H23/'7a'!H22*100-100)</f>
        <v>2.7816411682892976</v>
      </c>
      <c r="I22" s="7">
        <f>IF(ISERROR('7a'!I23/'7a'!I22*100-100),"n.a.",'7a'!I23/'7a'!I22*100-100)</f>
        <v>3.990610328638482</v>
      </c>
      <c r="J22" s="7">
        <f>IF(ISERROR('7a'!J23/'7a'!J22*100-100),"n.a.",'7a'!J23/'7a'!J22*100-100)</f>
        <v>1.0067114093959617</v>
      </c>
      <c r="K22" s="7">
        <f>IF(ISERROR('7a'!K23/'7a'!K22*100-100),"n.a.",'7a'!K23/'7a'!K22*100-100)</f>
        <v>-0.79239302694136882</v>
      </c>
      <c r="L22" s="29">
        <f>IF(ISERROR('7a'!L23/'7a'!L22*100-100),"n.a.",'7a'!L23/'7a'!L22*100-100)</f>
        <v>8.853118712273627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IF(ISERROR('7a'!B24/'7a'!B23*100-100),"n.a.",'7a'!B24/'7a'!B23*100-100)</f>
        <v>-3.6392914653784203</v>
      </c>
      <c r="C23" s="18">
        <f>IF(ISERROR('7a'!C24/'7a'!C23*100-100),"n.a.",'7a'!C24/'7a'!C23*100-100)</f>
        <v>3.8461538461538538</v>
      </c>
      <c r="D23" s="18">
        <f>IF(ISERROR('7a'!D24/'7a'!D23*100-100),"n.a.",'7a'!D24/'7a'!D23*100-100)</f>
        <v>25</v>
      </c>
      <c r="E23" s="18">
        <f>IF(ISERROR('7a'!E24/'7a'!E23*100-100),"n.a.",'7a'!E24/'7a'!E23*100-100)</f>
        <v>-8.0645161290322562</v>
      </c>
      <c r="F23" s="18">
        <f>IF(ISERROR('7a'!F24/'7a'!F23*100-100),"n.a.",'7a'!F24/'7a'!F23*100-100)</f>
        <v>0</v>
      </c>
      <c r="G23" s="18">
        <f>IF(ISERROR('7a'!G24/'7a'!G23*100-100),"n.a.",'7a'!G24/'7a'!G23*100-100)</f>
        <v>3.3707865168539399</v>
      </c>
      <c r="H23" s="18">
        <f>IF(ISERROR('7a'!H24/'7a'!H23*100-100),"n.a.",'7a'!H24/'7a'!H23*100-100)</f>
        <v>-4.4654939106901281</v>
      </c>
      <c r="I23" s="18">
        <f>IF(ISERROR('7a'!I24/'7a'!I23*100-100),"n.a.",'7a'!I24/'7a'!I23*100-100)</f>
        <v>3.1602708803611961</v>
      </c>
      <c r="J23" s="18">
        <f>IF(ISERROR('7a'!J24/'7a'!J23*100-100),"n.a.",'7a'!J24/'7a'!J23*100-100)</f>
        <v>-2.6578073089701064</v>
      </c>
      <c r="K23" s="18">
        <f>IF(ISERROR('7a'!K24/'7a'!K23*100-100),"n.a.",'7a'!K24/'7a'!K23*100-100)</f>
        <v>-7.8274760383386592</v>
      </c>
      <c r="L23" s="21">
        <f>IF(ISERROR('7a'!L24/'7a'!L23*100-100),"n.a.",'7a'!L24/'7a'!L23*100-100)</f>
        <v>-8.8724584103512143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IF(ISERROR('7a'!B25/'7a'!B24*100-100),"n.a.",'7a'!B25/'7a'!B24*100-100)</f>
        <v>-5.1470588235294059</v>
      </c>
      <c r="C24" s="18">
        <f>IF(ISERROR('7a'!C25/'7a'!C24*100-100),"n.a.",'7a'!C25/'7a'!C24*100-100)</f>
        <v>-4.9382716049382651</v>
      </c>
      <c r="D24" s="18">
        <f>IF(ISERROR('7a'!D25/'7a'!D24*100-100),"n.a.",'7a'!D25/'7a'!D24*100-100)</f>
        <v>-20</v>
      </c>
      <c r="E24" s="18">
        <f>IF(ISERROR('7a'!E25/'7a'!E24*100-100),"n.a.",'7a'!E25/'7a'!E24*100-100)</f>
        <v>12.280701754385959</v>
      </c>
      <c r="F24" s="18">
        <f>IF(ISERROR('7a'!F25/'7a'!F24*100-100),"n.a.",'7a'!F25/'7a'!F24*100-100)</f>
        <v>-17.391304347826093</v>
      </c>
      <c r="G24" s="18">
        <f>IF(ISERROR('7a'!G25/'7a'!G24*100-100),"n.a.",'7a'!G25/'7a'!G24*100-100)</f>
        <v>-21.376811594202906</v>
      </c>
      <c r="H24" s="18">
        <f>IF(ISERROR('7a'!H25/'7a'!H24*100-100),"n.a.",'7a'!H25/'7a'!H24*100-100)</f>
        <v>-9.6317280453257723</v>
      </c>
      <c r="I24" s="18">
        <f>IF(ISERROR('7a'!I25/'7a'!I24*100-100),"n.a.",'7a'!I25/'7a'!I24*100-100)</f>
        <v>-2.6258205689277929</v>
      </c>
      <c r="J24" s="18">
        <f>IF(ISERROR('7a'!J25/'7a'!J24*100-100),"n.a.",'7a'!J25/'7a'!J24*100-100)</f>
        <v>2.3890784982935003</v>
      </c>
      <c r="K24" s="18">
        <f>IF(ISERROR('7a'!K25/'7a'!K24*100-100),"n.a.",'7a'!K25/'7a'!K24*100-100)</f>
        <v>5.5459272097053685</v>
      </c>
      <c r="L24" s="21">
        <f>IF(ISERROR('7a'!L25/'7a'!L24*100-100),"n.a.",'7a'!L25/'7a'!L24*100-100)</f>
        <v>-9.5334685598377149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IF(ISERROR('7a'!B26/'7a'!B25*100-100),"n.a.",'7a'!B26/'7a'!B25*100-100)</f>
        <v>4.8625792811839403</v>
      </c>
      <c r="C25" s="18">
        <f>IF(ISERROR('7a'!C26/'7a'!C25*100-100),"n.a.",'7a'!C26/'7a'!C25*100-100)</f>
        <v>11.688311688311686</v>
      </c>
      <c r="D25" s="18">
        <f>IF(ISERROR('7a'!D26/'7a'!D25*100-100),"n.a.",'7a'!D26/'7a'!D25*100-100)</f>
        <v>0</v>
      </c>
      <c r="E25" s="18">
        <f>IF(ISERROR('7a'!E26/'7a'!E25*100-100),"n.a.",'7a'!E26/'7a'!E25*100-100)</f>
        <v>9.375</v>
      </c>
      <c r="F25" s="18">
        <f>IF(ISERROR('7a'!F26/'7a'!F25*100-100),"n.a.",'7a'!F26/'7a'!F25*100-100)</f>
        <v>-5.2631578947368354</v>
      </c>
      <c r="G25" s="18">
        <f>IF(ISERROR('7a'!G26/'7a'!G25*100-100),"n.a.",'7a'!G26/'7a'!G25*100-100)</f>
        <v>9.6774193548387188</v>
      </c>
      <c r="H25" s="18">
        <f>IF(ISERROR('7a'!H26/'7a'!H25*100-100),"n.a.",'7a'!H26/'7a'!H25*100-100)</f>
        <v>10.188087774294672</v>
      </c>
      <c r="I25" s="18">
        <f>IF(ISERROR('7a'!I26/'7a'!I25*100-100),"n.a.",'7a'!I26/'7a'!I25*100-100)</f>
        <v>2.6966292134831491</v>
      </c>
      <c r="J25" s="18">
        <f>IF(ISERROR('7a'!J26/'7a'!J25*100-100),"n.a.",'7a'!J26/'7a'!J25*100-100)</f>
        <v>5.6666666666666572</v>
      </c>
      <c r="K25" s="18">
        <f>IF(ISERROR('7a'!K26/'7a'!K25*100-100),"n.a.",'7a'!K26/'7a'!K25*100-100)</f>
        <v>0.65681444991790272</v>
      </c>
      <c r="L25" s="21">
        <f>IF(ISERROR('7a'!L26/'7a'!L25*100-100),"n.a.",'7a'!L26/'7a'!L25*100-100)</f>
        <v>1.1210762331838424</v>
      </c>
    </row>
    <row r="26" spans="1:24">
      <c r="A26" s="74">
        <v>2012</v>
      </c>
      <c r="B26" s="17">
        <f>IF(ISERROR('7a'!B27/'7a'!B26*100-100),"n.a.",'7a'!B27/'7a'!B26*100-100)</f>
        <v>4.2002688172043037</v>
      </c>
      <c r="C26" s="18">
        <f>IF(ISERROR('7a'!C27/'7a'!C26*100-100),"n.a.",'7a'!C27/'7a'!C26*100-100)</f>
        <v>4.6511627906976827</v>
      </c>
      <c r="D26" s="18">
        <f>IF(ISERROR('7a'!D27/'7a'!D26*100-100),"n.a.",'7a'!D27/'7a'!D26*100-100)</f>
        <v>25</v>
      </c>
      <c r="E26" s="18">
        <f>IF(ISERROR('7a'!E27/'7a'!E26*100-100),"n.a.",'7a'!E27/'7a'!E26*100-100)</f>
        <v>-4.2857142857142776</v>
      </c>
      <c r="F26" s="18">
        <f>IF(ISERROR('7a'!F27/'7a'!F26*100-100),"n.a.",'7a'!F27/'7a'!F26*100-100)</f>
        <v>13.888888888888886</v>
      </c>
      <c r="G26" s="18">
        <f>IF(ISERROR('7a'!G27/'7a'!G26*100-100),"n.a.",'7a'!G27/'7a'!G26*100-100)</f>
        <v>1.2605042016806749</v>
      </c>
      <c r="H26" s="18">
        <f>IF(ISERROR('7a'!H27/'7a'!H26*100-100),"n.a.",'7a'!H27/'7a'!H26*100-100)</f>
        <v>4.5519203413940232</v>
      </c>
      <c r="I26" s="18">
        <f>IF(ISERROR('7a'!I27/'7a'!I26*100-100),"n.a.",'7a'!I27/'7a'!I26*100-100)</f>
        <v>1.312910284463868</v>
      </c>
      <c r="J26" s="18">
        <f>IF(ISERROR('7a'!J27/'7a'!J26*100-100),"n.a.",'7a'!J27/'7a'!J26*100-100)</f>
        <v>2.5236593059937036</v>
      </c>
      <c r="K26" s="18">
        <f>IF(ISERROR('7a'!K27/'7a'!K26*100-100),"n.a.",'7a'!K27/'7a'!K26*100-100)</f>
        <v>8.1566068515497534</v>
      </c>
      <c r="L26" s="21">
        <f>IF(ISERROR('7a'!L27/'7a'!L26*100-100),"n.a.",'7a'!L27/'7a'!L26*100-100)</f>
        <v>5.0997782705099866</v>
      </c>
    </row>
    <row r="27" spans="1:24">
      <c r="A27" s="74">
        <v>2013</v>
      </c>
      <c r="B27" s="17">
        <f>IF(ISERROR('7a'!B28/'7a'!B27*100-100),"n.a.",'7a'!B28/'7a'!B27*100-100)</f>
        <v>2.3218316672041226</v>
      </c>
      <c r="C27" s="18">
        <f>IF(ISERROR('7a'!C28/'7a'!C27*100-100),"n.a.",'7a'!C28/'7a'!C27*100-100)</f>
        <v>3.3333333333333428</v>
      </c>
      <c r="D27" s="18">
        <f>IF(ISERROR('7a'!D28/'7a'!D27*100-100),"n.a.",'7a'!D28/'7a'!D27*100-100)</f>
        <v>-20</v>
      </c>
      <c r="E27" s="18">
        <f>IF(ISERROR('7a'!E28/'7a'!E27*100-100),"n.a.",'7a'!E28/'7a'!E27*100-100)</f>
        <v>2.985074626865682</v>
      </c>
      <c r="F27" s="18">
        <f>IF(ISERROR('7a'!F28/'7a'!F27*100-100),"n.a.",'7a'!F28/'7a'!F27*100-100)</f>
        <v>-7.3170731707317032</v>
      </c>
      <c r="G27" s="18">
        <f>IF(ISERROR('7a'!G28/'7a'!G27*100-100),"n.a.",'7a'!G28/'7a'!G27*100-100)</f>
        <v>3.734439834024883</v>
      </c>
      <c r="H27" s="18">
        <f>IF(ISERROR('7a'!H28/'7a'!H27*100-100),"n.a.",'7a'!H28/'7a'!H27*100-100)</f>
        <v>-3.5374149659863861</v>
      </c>
      <c r="I27" s="18">
        <f>IF(ISERROR('7a'!I28/'7a'!I27*100-100),"n.a.",'7a'!I28/'7a'!I27*100-100)</f>
        <v>0.86393088552915742</v>
      </c>
      <c r="J27" s="18">
        <f>IF(ISERROR('7a'!J28/'7a'!J27*100-100),"n.a.",'7a'!J28/'7a'!J27*100-100)</f>
        <v>7.076923076923066</v>
      </c>
      <c r="K27" s="18">
        <f>IF(ISERROR('7a'!K28/'7a'!K27*100-100),"n.a.",'7a'!K28/'7a'!K27*100-100)</f>
        <v>7.2398190045248896</v>
      </c>
      <c r="L27" s="21">
        <f>IF(ISERROR('7a'!L28/'7a'!L27*100-100),"n.a.",'7a'!L28/'7a'!L27*100-100)</f>
        <v>2.1097046413502056</v>
      </c>
    </row>
    <row r="28" spans="1:24">
      <c r="A28" s="75" t="s">
        <v>188</v>
      </c>
      <c r="B28" s="23">
        <f>IF(ISERROR('7a'!B28/'7a'!B22*100-100),"n.a.",'7a'!B28/'7a'!B22*100-100)</f>
        <v>7.3410013531799621</v>
      </c>
      <c r="C28" s="24">
        <f>IF(ISERROR('7a'!C28/'7a'!C22*100-100),"n.a.",'7a'!C28/'7a'!C22*100-100)</f>
        <v>27.39726027397262</v>
      </c>
      <c r="D28" s="24">
        <f>IF(ISERROR('7a'!D28/'7a'!D22*100-100),"n.a.",'7a'!D28/'7a'!D22*100-100)</f>
        <v>-20</v>
      </c>
      <c r="E28" s="24">
        <f>IF(ISERROR('7a'!E28/'7a'!E22*100-100),"n.a.",'7a'!E28/'7a'!E22*100-100)</f>
        <v>27.777777777777771</v>
      </c>
      <c r="F28" s="24">
        <f>IF(ISERROR('7a'!F28/'7a'!F22*100-100),"n.a.",'7a'!F28/'7a'!F22*100-100)</f>
        <v>8.5714285714285694</v>
      </c>
      <c r="G28" s="24">
        <f>IF(ISERROR('7a'!G28/'7a'!G22*100-100),"n.a.",'7a'!G28/'7a'!G22*100-100)</f>
        <v>14.678899082568805</v>
      </c>
      <c r="H28" s="24">
        <f>IF(ISERROR('7a'!H28/'7a'!H22*100-100),"n.a.",'7a'!H28/'7a'!H22*100-100)</f>
        <v>-1.3908205841446488</v>
      </c>
      <c r="I28" s="24">
        <f>IF(ISERROR('7a'!I28/'7a'!I22*100-100),"n.a.",'7a'!I28/'7a'!I22*100-100)</f>
        <v>9.6244131455399042</v>
      </c>
      <c r="J28" s="24">
        <f>IF(ISERROR('7a'!J28/'7a'!J22*100-100),"n.a.",'7a'!J28/'7a'!J22*100-100)</f>
        <v>16.778523489932866</v>
      </c>
      <c r="K28" s="24">
        <f>IF(ISERROR('7a'!K28/'7a'!K22*100-100),"n.a.",'7a'!K28/'7a'!K22*100-100)</f>
        <v>12.678288431061802</v>
      </c>
      <c r="L28" s="25">
        <f>IF(ISERROR('7a'!L28/'7a'!L22*100-100),"n.a.",'7a'!L28/'7a'!L22*100-100)</f>
        <v>-2.6156941649899466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IF(ISERROR('7a'!B31/'7a'!B30*100-100),"n.a.",'7a'!B31/'7a'!B30*100-100)</f>
        <v>3.6900369003689946</v>
      </c>
      <c r="C30" s="7">
        <f>IF(ISERROR('7a'!C31/'7a'!C30*100-100),"n.a.",'7a'!C31/'7a'!C30*100-100)</f>
        <v>13.793103448275872</v>
      </c>
      <c r="D30" s="7">
        <f>IF(ISERROR('7a'!D31/'7a'!D30*100-100),"n.a.",'7a'!D31/'7a'!D30*100-100)</f>
        <v>-50</v>
      </c>
      <c r="E30" s="7">
        <f>IF(ISERROR('7a'!E31/'7a'!E30*100-100),"n.a.",'7a'!E31/'7a'!E30*100-100)</f>
        <v>30.769230769230774</v>
      </c>
      <c r="F30" s="7">
        <f>IF(ISERROR('7a'!F31/'7a'!F30*100-100),"n.a.",'7a'!F31/'7a'!F30*100-100)</f>
        <v>38.888888888888886</v>
      </c>
      <c r="G30" s="7">
        <f>IF(ISERROR('7a'!G31/'7a'!G30*100-100),"n.a.",'7a'!G31/'7a'!G30*100-100)</f>
        <v>10.999999999999986</v>
      </c>
      <c r="H30" s="7">
        <f>IF(ISERROR('7a'!H31/'7a'!H30*100-100),"n.a.",'7a'!H31/'7a'!H30*100-100)</f>
        <v>-2.5462962962963047</v>
      </c>
      <c r="I30" s="7">
        <f>IF(ISERROR('7a'!I31/'7a'!I30*100-100),"n.a.",'7a'!I31/'7a'!I30*100-100)</f>
        <v>11.382113821138205</v>
      </c>
      <c r="J30" s="7">
        <f>IF(ISERROR('7a'!J31/'7a'!J30*100-100),"n.a.",'7a'!J31/'7a'!J30*100-100)</f>
        <v>0.90909090909090651</v>
      </c>
      <c r="K30" s="7">
        <f>IF(ISERROR('7a'!K31/'7a'!K30*100-100),"n.a.",'7a'!K31/'7a'!K30*100-100)</f>
        <v>1.6260162601625865</v>
      </c>
      <c r="L30" s="29">
        <f>IF(ISERROR('7a'!L31/'7a'!L30*100-100),"n.a.",'7a'!L31/'7a'!L30*100-100)</f>
        <v>6.0150375939849567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IF(ISERROR('7a'!B32/'7a'!B31*100-100),"n.a.",'7a'!B32/'7a'!B31*100-100)</f>
        <v>-4.1281138790035641</v>
      </c>
      <c r="C31" s="18">
        <f>IF(ISERROR('7a'!C32/'7a'!C31*100-100),"n.a.",'7a'!C32/'7a'!C31*100-100)</f>
        <v>0</v>
      </c>
      <c r="D31" s="18">
        <f>IF(ISERROR('7a'!D32/'7a'!D31*100-100),"n.a.",'7a'!D32/'7a'!D31*100-100)</f>
        <v>100</v>
      </c>
      <c r="E31" s="18">
        <f>IF(ISERROR('7a'!E32/'7a'!E31*100-100),"n.a.",'7a'!E32/'7a'!E31*100-100)</f>
        <v>-20.588235294117638</v>
      </c>
      <c r="F31" s="18">
        <f>IF(ISERROR('7a'!F32/'7a'!F31*100-100),"n.a.",'7a'!F32/'7a'!F31*100-100)</f>
        <v>0</v>
      </c>
      <c r="G31" s="18">
        <f>IF(ISERROR('7a'!G32/'7a'!G31*100-100),"n.a.",'7a'!G32/'7a'!G31*100-100)</f>
        <v>22.522522522522507</v>
      </c>
      <c r="H31" s="18">
        <f>IF(ISERROR('7a'!H32/'7a'!H31*100-100),"n.a.",'7a'!H32/'7a'!H31*100-100)</f>
        <v>-3.3254156769596221</v>
      </c>
      <c r="I31" s="18">
        <f>IF(ISERROR('7a'!I32/'7a'!I31*100-100),"n.a.",'7a'!I32/'7a'!I31*100-100)</f>
        <v>-6.5693430656934169</v>
      </c>
      <c r="J31" s="18">
        <f>IF(ISERROR('7a'!J32/'7a'!J31*100-100),"n.a.",'7a'!J32/'7a'!J31*100-100)</f>
        <v>0</v>
      </c>
      <c r="K31" s="18">
        <f>IF(ISERROR('7a'!K32/'7a'!K31*100-100),"n.a.",'7a'!K32/'7a'!K31*100-100)</f>
        <v>-20</v>
      </c>
      <c r="L31" s="21">
        <f>IF(ISERROR('7a'!L32/'7a'!L31*100-100),"n.a.",'7a'!L32/'7a'!L31*100-100)</f>
        <v>-2.4822695035460924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IF(ISERROR('7a'!B33/'7a'!B32*100-100),"n.a.",'7a'!B33/'7a'!B32*100-100)</f>
        <v>-8.3890126206384537</v>
      </c>
      <c r="C32" s="18">
        <f>IF(ISERROR('7a'!C33/'7a'!C32*100-100),"n.a.",'7a'!C33/'7a'!C32*100-100)</f>
        <v>-9.0909090909090793</v>
      </c>
      <c r="D32" s="18">
        <f>IF(ISERROR('7a'!D33/'7a'!D32*100-100),"n.a.",'7a'!D33/'7a'!D32*100-100)</f>
        <v>-25.000000000000014</v>
      </c>
      <c r="E32" s="18">
        <f>IF(ISERROR('7a'!E33/'7a'!E32*100-100),"n.a.",'7a'!E33/'7a'!E32*100-100)</f>
        <v>22.222222222222214</v>
      </c>
      <c r="F32" s="18">
        <f>IF(ISERROR('7a'!F33/'7a'!F32*100-100),"n.a.",'7a'!F33/'7a'!F32*100-100)</f>
        <v>-20</v>
      </c>
      <c r="G32" s="18">
        <f>IF(ISERROR('7a'!G33/'7a'!G32*100-100),"n.a.",'7a'!G33/'7a'!G32*100-100)</f>
        <v>-28.67647058823529</v>
      </c>
      <c r="H32" s="18">
        <f>IF(ISERROR('7a'!H33/'7a'!H32*100-100),"n.a.",'7a'!H33/'7a'!H32*100-100)</f>
        <v>-14.987714987714995</v>
      </c>
      <c r="I32" s="18">
        <f>IF(ISERROR('7a'!I33/'7a'!I32*100-100),"n.a.",'7a'!I33/'7a'!I32*100-100)</f>
        <v>1.5625</v>
      </c>
      <c r="J32" s="18">
        <f>IF(ISERROR('7a'!J33/'7a'!J32*100-100),"n.a.",'7a'!J33/'7a'!J32*100-100)</f>
        <v>-3.6036036036036165</v>
      </c>
      <c r="K32" s="18">
        <f>IF(ISERROR('7a'!K33/'7a'!K32*100-100),"n.a.",'7a'!K33/'7a'!K32*100-100)</f>
        <v>8.5</v>
      </c>
      <c r="L32" s="21">
        <f>IF(ISERROR('7a'!L33/'7a'!L32*100-100),"n.a.",'7a'!L33/'7a'!L32*100-100)</f>
        <v>-7.6363636363636402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IF(ISERROR('7a'!B34/'7a'!B33*100-100),"n.a.",'7a'!B34/'7a'!B33*100-100)</f>
        <v>5.1863857374392381</v>
      </c>
      <c r="C33" s="18">
        <f>IF(ISERROR('7a'!C34/'7a'!C33*100-100),"n.a.",'7a'!C34/'7a'!C33*100-100)</f>
        <v>30</v>
      </c>
      <c r="D33" s="18">
        <f>IF(ISERROR('7a'!D34/'7a'!D33*100-100),"n.a.",'7a'!D34/'7a'!D33*100-100)</f>
        <v>0</v>
      </c>
      <c r="E33" s="18">
        <f>IF(ISERROR('7a'!E34/'7a'!E33*100-100),"n.a.",'7a'!E34/'7a'!E33*100-100)</f>
        <v>6.0606060606060623</v>
      </c>
      <c r="F33" s="18">
        <f>IF(ISERROR('7a'!F34/'7a'!F33*100-100),"n.a.",'7a'!F34/'7a'!F33*100-100)</f>
        <v>5</v>
      </c>
      <c r="G33" s="18">
        <f>IF(ISERROR('7a'!G34/'7a'!G33*100-100),"n.a.",'7a'!G34/'7a'!G33*100-100)</f>
        <v>12.371134020618584</v>
      </c>
      <c r="H33" s="18">
        <f>IF(ISERROR('7a'!H34/'7a'!H33*100-100),"n.a.",'7a'!H34/'7a'!H33*100-100)</f>
        <v>5.4913294797687797</v>
      </c>
      <c r="I33" s="18">
        <f>IF(ISERROR('7a'!I34/'7a'!I33*100-100),"n.a.",'7a'!I34/'7a'!I33*100-100)</f>
        <v>5.3846153846153868</v>
      </c>
      <c r="J33" s="18">
        <f>IF(ISERROR('7a'!J34/'7a'!J33*100-100),"n.a.",'7a'!J34/'7a'!J33*100-100)</f>
        <v>10.280373831775719</v>
      </c>
      <c r="K33" s="18">
        <f>IF(ISERROR('7a'!K34/'7a'!K33*100-100),"n.a.",'7a'!K34/'7a'!K33*100-100)</f>
        <v>12.442396313364057</v>
      </c>
      <c r="L33" s="21">
        <f>IF(ISERROR('7a'!L34/'7a'!L33*100-100),"n.a.",'7a'!L34/'7a'!L33*100-100)</f>
        <v>-11.023622047244089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IF(ISERROR('7a'!B35/'7a'!B34*100-100),"n.a.",'7a'!B35/'7a'!B34*100-100)</f>
        <v>6.5485362095531627</v>
      </c>
      <c r="C34" s="18">
        <f>IF(ISERROR('7a'!C35/'7a'!C34*100-100),"n.a.",'7a'!C35/'7a'!C34*100-100)</f>
        <v>5.1282051282051384</v>
      </c>
      <c r="D34" s="18">
        <f>IF(ISERROR('7a'!D35/'7a'!D34*100-100),"n.a.",'7a'!D35/'7a'!D34*100-100)</f>
        <v>0</v>
      </c>
      <c r="E34" s="18">
        <f>IF(ISERROR('7a'!E35/'7a'!E34*100-100),"n.a.",'7a'!E35/'7a'!E34*100-100)</f>
        <v>-2.8571428571428612</v>
      </c>
      <c r="F34" s="18">
        <f>IF(ISERROR('7a'!F35/'7a'!F34*100-100),"n.a.",'7a'!F35/'7a'!F34*100-100)</f>
        <v>9.5238095238095184</v>
      </c>
      <c r="G34" s="18">
        <f>IF(ISERROR('7a'!G35/'7a'!G34*100-100),"n.a.",'7a'!G35/'7a'!G34*100-100)</f>
        <v>-8.2568807339449535</v>
      </c>
      <c r="H34" s="18">
        <f>IF(ISERROR('7a'!H35/'7a'!H34*100-100),"n.a.",'7a'!H35/'7a'!H34*100-100)</f>
        <v>12.876712328767127</v>
      </c>
      <c r="I34" s="18">
        <f>IF(ISERROR('7a'!I35/'7a'!I34*100-100),"n.a.",'7a'!I35/'7a'!I34*100-100)</f>
        <v>2.9197080291970821</v>
      </c>
      <c r="J34" s="18">
        <f>IF(ISERROR('7a'!J35/'7a'!J34*100-100),"n.a.",'7a'!J35/'7a'!J34*100-100)</f>
        <v>0.84745762711864359</v>
      </c>
      <c r="K34" s="18">
        <f>IF(ISERROR('7a'!K35/'7a'!K34*100-100),"n.a.",'7a'!K35/'7a'!K34*100-100)</f>
        <v>2.4590163934426386</v>
      </c>
      <c r="L34" s="21">
        <f>IF(ISERROR('7a'!L35/'7a'!L34*100-100),"n.a.",'7a'!L35/'7a'!L34*100-100)</f>
        <v>15.044247787610615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IF(ISERROR('7a'!B36/'7a'!B35*100-100),"n.a.",'7a'!B36/'7a'!B35*100-100)</f>
        <v>2.1691973969631277</v>
      </c>
      <c r="C35" s="18">
        <f>IF(ISERROR('7a'!C36/'7a'!C35*100-100),"n.a.",'7a'!C36/'7a'!C35*100-100)</f>
        <v>9.7560975609756184</v>
      </c>
      <c r="D35" s="18">
        <f>IF(ISERROR('7a'!D36/'7a'!D35*100-100),"n.a.",'7a'!D36/'7a'!D35*100-100)</f>
        <v>0</v>
      </c>
      <c r="E35" s="18">
        <f>IF(ISERROR('7a'!E36/'7a'!E35*100-100),"n.a.",'7a'!E36/'7a'!E35*100-100)</f>
        <v>0</v>
      </c>
      <c r="F35" s="18">
        <f>IF(ISERROR('7a'!F36/'7a'!F35*100-100),"n.a.",'7a'!F36/'7a'!F35*100-100)</f>
        <v>-17.391304347826093</v>
      </c>
      <c r="G35" s="18">
        <f>IF(ISERROR('7a'!G36/'7a'!G35*100-100),"n.a.",'7a'!G36/'7a'!G35*100-100)</f>
        <v>1</v>
      </c>
      <c r="H35" s="18">
        <f>IF(ISERROR('7a'!H36/'7a'!H35*100-100),"n.a.",'7a'!H36/'7a'!H35*100-100)</f>
        <v>1.6990291262135742</v>
      </c>
      <c r="I35" s="18">
        <f>IF(ISERROR('7a'!I36/'7a'!I35*100-100),"n.a.",'7a'!I36/'7a'!I35*100-100)</f>
        <v>0</v>
      </c>
      <c r="J35" s="18">
        <f>IF(ISERROR('7a'!J36/'7a'!J35*100-100),"n.a.",'7a'!J36/'7a'!J35*100-100)</f>
        <v>7.5630252100840352</v>
      </c>
      <c r="K35" s="18">
        <f>IF(ISERROR('7a'!K36/'7a'!K35*100-100),"n.a.",'7a'!K36/'7a'!K35*100-100)</f>
        <v>2.7999999999999972</v>
      </c>
      <c r="L35" s="21">
        <f>IF(ISERROR('7a'!L36/'7a'!L35*100-100),"n.a.",'7a'!L36/'7a'!L35*100-100)</f>
        <v>2.3076923076923208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IF(ISERROR('7a'!B36/'7a'!B30*100-100),"n.a.",'7a'!B36/'7a'!B30*100-100)</f>
        <v>4.2804428044280485</v>
      </c>
      <c r="C36" s="24">
        <f>IF(ISERROR('7a'!C36/'7a'!C30*100-100),"n.a.",'7a'!C36/'7a'!C30*100-100)</f>
        <v>55.172413793103459</v>
      </c>
      <c r="D36" s="24">
        <f>IF(ISERROR('7a'!D36/'7a'!D30*100-100),"n.a.",'7a'!D36/'7a'!D30*100-100)</f>
        <v>-25.000000000000014</v>
      </c>
      <c r="E36" s="24">
        <f>IF(ISERROR('7a'!E36/'7a'!E30*100-100),"n.a.",'7a'!E36/'7a'!E30*100-100)</f>
        <v>30.769230769230774</v>
      </c>
      <c r="F36" s="24">
        <f>IF(ISERROR('7a'!F36/'7a'!F30*100-100),"n.a.",'7a'!F36/'7a'!F30*100-100)</f>
        <v>5.5555555555555571</v>
      </c>
      <c r="G36" s="24">
        <f>IF(ISERROR('7a'!G36/'7a'!G30*100-100),"n.a.",'7a'!G36/'7a'!G30*100-100)</f>
        <v>1</v>
      </c>
      <c r="H36" s="24">
        <f>IF(ISERROR('7a'!H36/'7a'!H30*100-100),"n.a.",'7a'!H36/'7a'!H30*100-100)</f>
        <v>-3.0092592592592666</v>
      </c>
      <c r="I36" s="24">
        <f>IF(ISERROR('7a'!I36/'7a'!I30*100-100),"n.a.",'7a'!I36/'7a'!I30*100-100)</f>
        <v>14.634146341463406</v>
      </c>
      <c r="J36" s="24">
        <f>IF(ISERROR('7a'!J36/'7a'!J30*100-100),"n.a.",'7a'!J36/'7a'!J30*100-100)</f>
        <v>16.363636363636374</v>
      </c>
      <c r="K36" s="24">
        <f>IF(ISERROR('7a'!K36/'7a'!K30*100-100),"n.a.",'7a'!K36/'7a'!K30*100-100)</f>
        <v>4.4715447154471519</v>
      </c>
      <c r="L36" s="25">
        <f>IF(ISERROR('7a'!L36/'7a'!L30*100-100),"n.a.",'7a'!L36/'7a'!L30*100-100)</f>
        <v>0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IF(ISERROR('7a'!B39/'7a'!B38*100-100),"n.a.",'7a'!B39/'7a'!B38*100-100)</f>
        <v>6.0468140442132494</v>
      </c>
      <c r="C38" s="7">
        <f>IF(ISERROR('7a'!C39/'7a'!C38*100-100),"n.a.",'7a'!C39/'7a'!C38*100-100)</f>
        <v>7.6923076923076934</v>
      </c>
      <c r="D38" s="7" t="str">
        <f>IF(ISERROR('7a'!D39/'7a'!D38*100-100),"n.a.",'7a'!D39/'7a'!D38*100-100)</f>
        <v>n.a.</v>
      </c>
      <c r="E38" s="7">
        <f>IF(ISERROR('7a'!E39/'7a'!E38*100-100),"n.a.",'7a'!E39/'7a'!E38*100-100)</f>
        <v>-3.8461538461538538</v>
      </c>
      <c r="F38" s="7">
        <f>IF(ISERROR('7a'!F39/'7a'!F38*100-100),"n.a.",'7a'!F39/'7a'!F38*100-100)</f>
        <v>20</v>
      </c>
      <c r="G38" s="7">
        <f>IF(ISERROR('7a'!G39/'7a'!G38*100-100),"n.a.",'7a'!G39/'7a'!G38*100-100)</f>
        <v>25.438596491228083</v>
      </c>
      <c r="H38" s="7">
        <f>IF(ISERROR('7a'!H39/'7a'!H38*100-100),"n.a.",'7a'!H39/'7a'!H38*100-100)</f>
        <v>10.948905109489047</v>
      </c>
      <c r="I38" s="7">
        <f>IF(ISERROR('7a'!I39/'7a'!I38*100-100),"n.a.",'7a'!I39/'7a'!I38*100-100)</f>
        <v>2.3489932885905915</v>
      </c>
      <c r="J38" s="7">
        <f>IF(ISERROR('7a'!J39/'7a'!J38*100-100),"n.a.",'7a'!J39/'7a'!J38*100-100)</f>
        <v>0</v>
      </c>
      <c r="K38" s="7">
        <f>IF(ISERROR('7a'!K39/'7a'!K38*100-100),"n.a.",'7a'!K39/'7a'!K38*100-100)</f>
        <v>-2.4064171122994651</v>
      </c>
      <c r="L38" s="29">
        <f>IF(ISERROR('7a'!L39/'7a'!L38*100-100),"n.a.",'7a'!L39/'7a'!L38*100-100)</f>
        <v>13.513513513513516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IF(ISERROR('7a'!B40/'7a'!B39*100-100),"n.a.",'7a'!B40/'7a'!B39*100-100)</f>
        <v>-2.6364193746167928</v>
      </c>
      <c r="C39" s="18">
        <f>IF(ISERROR('7a'!C40/'7a'!C39*100-100),"n.a.",'7a'!C40/'7a'!C39*100-100)</f>
        <v>-7.1428571428571246</v>
      </c>
      <c r="D39" s="18" t="str">
        <f>IF(ISERROR('7a'!D40/'7a'!D39*100-100),"n.a.",'7a'!D40/'7a'!D39*100-100)</f>
        <v>n.a.</v>
      </c>
      <c r="E39" s="18">
        <f>IF(ISERROR('7a'!E40/'7a'!E39*100-100),"n.a.",'7a'!E40/'7a'!E39*100-100)</f>
        <v>11.999999999999986</v>
      </c>
      <c r="F39" s="18">
        <f>IF(ISERROR('7a'!F40/'7a'!F39*100-100),"n.a.",'7a'!F40/'7a'!F39*100-100)</f>
        <v>11.111111111111114</v>
      </c>
      <c r="G39" s="18">
        <f>IF(ISERROR('7a'!G40/'7a'!G39*100-100),"n.a.",'7a'!G40/'7a'!G39*100-100)</f>
        <v>-7.6923076923076934</v>
      </c>
      <c r="H39" s="18">
        <f>IF(ISERROR('7a'!H40/'7a'!H39*100-100),"n.a.",'7a'!H40/'7a'!H39*100-100)</f>
        <v>-3.9473684210526301</v>
      </c>
      <c r="I39" s="18">
        <f>IF(ISERROR('7a'!I40/'7a'!I39*100-100),"n.a.",'7a'!I40/'7a'!I39*100-100)</f>
        <v>6.885245901639351</v>
      </c>
      <c r="J39" s="18">
        <f>IF(ISERROR('7a'!J40/'7a'!J39*100-100),"n.a.",'7a'!J40/'7a'!J39*100-100)</f>
        <v>-3.7234042553191387</v>
      </c>
      <c r="K39" s="18">
        <f>IF(ISERROR('7a'!K40/'7a'!K39*100-100),"n.a.",'7a'!K40/'7a'!K39*100-100)</f>
        <v>1.3698630136986338</v>
      </c>
      <c r="L39" s="21">
        <f>IF(ISERROR('7a'!L40/'7a'!L39*100-100),"n.a.",'7a'!L40/'7a'!L39*100-100)</f>
        <v>-15.476190476190467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IF(ISERROR('7a'!B41/'7a'!B40*100-100),"n.a.",'7a'!B41/'7a'!B40*100-100)</f>
        <v>-1.9521410579345257</v>
      </c>
      <c r="C40" s="18">
        <f>IF(ISERROR('7a'!C41/'7a'!C40*100-100),"n.a.",'7a'!C41/'7a'!C40*100-100)</f>
        <v>15.384615384615373</v>
      </c>
      <c r="D40" s="18" t="str">
        <f>IF(ISERROR('7a'!D41/'7a'!D40*100-100),"n.a.",'7a'!D41/'7a'!D40*100-100)</f>
        <v>n.a.</v>
      </c>
      <c r="E40" s="18">
        <f>IF(ISERROR('7a'!E41/'7a'!E40*100-100),"n.a.",'7a'!E41/'7a'!E40*100-100)</f>
        <v>3.5714285714285836</v>
      </c>
      <c r="F40" s="18">
        <f>IF(ISERROR('7a'!F41/'7a'!F40*100-100),"n.a.",'7a'!F41/'7a'!F40*100-100)</f>
        <v>-15</v>
      </c>
      <c r="G40" s="18">
        <f>IF(ISERROR('7a'!G41/'7a'!G40*100-100),"n.a.",'7a'!G41/'7a'!G40*100-100)</f>
        <v>-9.0909090909090793</v>
      </c>
      <c r="H40" s="18">
        <f>IF(ISERROR('7a'!H41/'7a'!H40*100-100),"n.a.",'7a'!H41/'7a'!H40*100-100)</f>
        <v>-2.7397260273972535</v>
      </c>
      <c r="I40" s="18">
        <f>IF(ISERROR('7a'!I41/'7a'!I40*100-100),"n.a.",'7a'!I41/'7a'!I40*100-100)</f>
        <v>-4.6012269938650263</v>
      </c>
      <c r="J40" s="18">
        <f>IF(ISERROR('7a'!J41/'7a'!J40*100-100),"n.a.",'7a'!J41/'7a'!J40*100-100)</f>
        <v>4.9723756906077341</v>
      </c>
      <c r="K40" s="18">
        <f>IF(ISERROR('7a'!K41/'7a'!K40*100-100),"n.a.",'7a'!K41/'7a'!K40*100-100)</f>
        <v>4.0540540540540633</v>
      </c>
      <c r="L40" s="21">
        <f>IF(ISERROR('7a'!L41/'7a'!L40*100-100),"n.a.",'7a'!L41/'7a'!L40*100-100)</f>
        <v>-11.737089201877936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IF(ISERROR('7a'!B42/'7a'!B41*100-100),"n.a.",'7a'!B42/'7a'!B41*100-100)</f>
        <v>4.1104688503532429</v>
      </c>
      <c r="C41" s="18">
        <f>IF(ISERROR('7a'!C42/'7a'!C41*100-100),"n.a.",'7a'!C42/'7a'!C41*100-100)</f>
        <v>-3.3333333333333286</v>
      </c>
      <c r="D41" s="18" t="str">
        <f>IF(ISERROR('7a'!D42/'7a'!D41*100-100),"n.a.",'7a'!D42/'7a'!D41*100-100)</f>
        <v>n.a.</v>
      </c>
      <c r="E41" s="18">
        <f>IF(ISERROR('7a'!E42/'7a'!E41*100-100),"n.a.",'7a'!E42/'7a'!E41*100-100)</f>
        <v>13.793103448275872</v>
      </c>
      <c r="F41" s="18">
        <f>IF(ISERROR('7a'!F42/'7a'!F41*100-100),"n.a.",'7a'!F42/'7a'!F41*100-100)</f>
        <v>-11.764705882352942</v>
      </c>
      <c r="G41" s="18">
        <f>IF(ISERROR('7a'!G42/'7a'!G41*100-100),"n.a.",'7a'!G42/'7a'!G41*100-100)</f>
        <v>0</v>
      </c>
      <c r="H41" s="18">
        <f>IF(ISERROR('7a'!H42/'7a'!H41*100-100),"n.a.",'7a'!H42/'7a'!H41*100-100)</f>
        <v>15.140845070422543</v>
      </c>
      <c r="I41" s="18">
        <f>IF(ISERROR('7a'!I42/'7a'!I41*100-100),"n.a.",'7a'!I42/'7a'!I41*100-100)</f>
        <v>1.6077170418006546</v>
      </c>
      <c r="J41" s="18">
        <f>IF(ISERROR('7a'!J42/'7a'!J41*100-100),"n.a.",'7a'!J42/'7a'!J41*100-100)</f>
        <v>4.7368421052631504</v>
      </c>
      <c r="K41" s="18">
        <f>IF(ISERROR('7a'!K42/'7a'!K41*100-100),"n.a.",'7a'!K42/'7a'!K41*100-100)</f>
        <v>-6.4935064935065014</v>
      </c>
      <c r="L41" s="21">
        <f>IF(ISERROR('7a'!L42/'7a'!L41*100-100),"n.a.",'7a'!L42/'7a'!L41*100-100)</f>
        <v>18.61702127659575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IF(ISERROR('7a'!B43/'7a'!B42*100-100),"n.a.",'7a'!B43/'7a'!B42*100-100)</f>
        <v>1.5422578655151113</v>
      </c>
      <c r="C42" s="18">
        <f>IF(ISERROR('7a'!C43/'7a'!C42*100-100),"n.a.",'7a'!C43/'7a'!C42*100-100)</f>
        <v>3.448275862068968</v>
      </c>
      <c r="D42" s="18" t="str">
        <f>IF(ISERROR('7a'!D43/'7a'!D42*100-100),"n.a.",'7a'!D43/'7a'!D42*100-100)</f>
        <v>n.a.</v>
      </c>
      <c r="E42" s="18">
        <f>IF(ISERROR('7a'!E43/'7a'!E42*100-100),"n.a.",'7a'!E43/'7a'!E42*100-100)</f>
        <v>-12.121212121212125</v>
      </c>
      <c r="F42" s="18">
        <f>IF(ISERROR('7a'!F43/'7a'!F42*100-100),"n.a.",'7a'!F43/'7a'!F42*100-100)</f>
        <v>13.333333333333329</v>
      </c>
      <c r="G42" s="18">
        <f>IF(ISERROR('7a'!G43/'7a'!G42*100-100),"n.a.",'7a'!G43/'7a'!G42*100-100)</f>
        <v>12.5</v>
      </c>
      <c r="H42" s="18">
        <f>IF(ISERROR('7a'!H43/'7a'!H42*100-100),"n.a.",'7a'!H43/'7a'!H42*100-100)</f>
        <v>-7.3394495412844094</v>
      </c>
      <c r="I42" s="18">
        <f>IF(ISERROR('7a'!I43/'7a'!I42*100-100),"n.a.",'7a'!I43/'7a'!I42*100-100)</f>
        <v>0.94936708860757335</v>
      </c>
      <c r="J42" s="18">
        <f>IF(ISERROR('7a'!J43/'7a'!J42*100-100),"n.a.",'7a'!J43/'7a'!J42*100-100)</f>
        <v>2.5125628140703498</v>
      </c>
      <c r="K42" s="18">
        <f>IF(ISERROR('7a'!K43/'7a'!K42*100-100),"n.a.",'7a'!K43/'7a'!K42*100-100)</f>
        <v>11.388888888888886</v>
      </c>
      <c r="L42" s="21">
        <f>IF(ISERROR('7a'!L43/'7a'!L42*100-100),"n.a.",'7a'!L43/'7a'!L42*100-100)</f>
        <v>-7.1748878923766881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IF(ISERROR('7a'!B44/'7a'!B43*100-100),"n.a.",'7a'!B44/'7a'!B43*100-100)</f>
        <v>2.8554070473876294</v>
      </c>
      <c r="C43" s="18">
        <f>IF(ISERROR('7a'!C44/'7a'!C43*100-100),"n.a.",'7a'!C44/'7a'!C43*100-100)</f>
        <v>6.6666666666666714</v>
      </c>
      <c r="D43" s="18" t="str">
        <f>IF(ISERROR('7a'!D44/'7a'!D43*100-100),"n.a.",'7a'!D44/'7a'!D43*100-100)</f>
        <v>n.a.</v>
      </c>
      <c r="E43" s="18">
        <f>IF(ISERROR('7a'!E44/'7a'!E43*100-100),"n.a.",'7a'!E44/'7a'!E43*100-100)</f>
        <v>10.34482758620689</v>
      </c>
      <c r="F43" s="18">
        <f>IF(ISERROR('7a'!F44/'7a'!F43*100-100),"n.a.",'7a'!F44/'7a'!F43*100-100)</f>
        <v>5.8823529411764781</v>
      </c>
      <c r="G43" s="18">
        <f>IF(ISERROR('7a'!G44/'7a'!G43*100-100),"n.a.",'7a'!G44/'7a'!G43*100-100)</f>
        <v>-2.2222222222222285</v>
      </c>
      <c r="H43" s="18">
        <f>IF(ISERROR('7a'!H44/'7a'!H43*100-100),"n.a.",'7a'!H44/'7a'!H43*100-100)</f>
        <v>-6.9306930693069404</v>
      </c>
      <c r="I43" s="18">
        <f>IF(ISERROR('7a'!I44/'7a'!I43*100-100),"n.a.",'7a'!I44/'7a'!I43*100-100)</f>
        <v>1.8808777429467227</v>
      </c>
      <c r="J43" s="18">
        <f>IF(ISERROR('7a'!J44/'7a'!J43*100-100),"n.a.",'7a'!J44/'7a'!J43*100-100)</f>
        <v>7.8431372549019756</v>
      </c>
      <c r="K43" s="18">
        <f>IF(ISERROR('7a'!K44/'7a'!K43*100-100),"n.a.",'7a'!K44/'7a'!K43*100-100)</f>
        <v>9.2269326683291695</v>
      </c>
      <c r="L43" s="21">
        <f>IF(ISERROR('7a'!L44/'7a'!L43*100-100),"n.a.",'7a'!L44/'7a'!L43*100-100)</f>
        <v>2.4154589371980819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IF(ISERROR('7a'!B44/'7a'!B38*100-100),"n.a.",'7a'!B44/'7a'!B38*100-100)</f>
        <v>10.078023407022101</v>
      </c>
      <c r="C44" s="24">
        <f>IF(ISERROR('7a'!C44/'7a'!C38*100-100),"n.a.",'7a'!C44/'7a'!C38*100-100)</f>
        <v>23.07692307692308</v>
      </c>
      <c r="D44" s="24" t="str">
        <f>IF(ISERROR('7a'!D44/'7a'!D38*100-100),"n.a.",'7a'!D44/'7a'!D38*100-100)</f>
        <v>n.a.</v>
      </c>
      <c r="E44" s="24">
        <f>IF(ISERROR('7a'!E44/'7a'!E38*100-100),"n.a.",'7a'!E44/'7a'!E38*100-100)</f>
        <v>23.07692307692308</v>
      </c>
      <c r="F44" s="24">
        <f>IF(ISERROR('7a'!F44/'7a'!F38*100-100),"n.a.",'7a'!F44/'7a'!F38*100-100)</f>
        <v>20</v>
      </c>
      <c r="G44" s="24">
        <f>IF(ISERROR('7a'!G44/'7a'!G38*100-100),"n.a.",'7a'!G44/'7a'!G38*100-100)</f>
        <v>15.789473684210506</v>
      </c>
      <c r="H44" s="24">
        <f>IF(ISERROR('7a'!H44/'7a'!H38*100-100),"n.a.",'7a'!H44/'7a'!H38*100-100)</f>
        <v>2.9197080291970821</v>
      </c>
      <c r="I44" s="24">
        <f>IF(ISERROR('7a'!I44/'7a'!I38*100-100),"n.a.",'7a'!I44/'7a'!I38*100-100)</f>
        <v>9.0604026845637691</v>
      </c>
      <c r="J44" s="24">
        <f>IF(ISERROR('7a'!J44/'7a'!J38*100-100),"n.a.",'7a'!J44/'7a'!J38*100-100)</f>
        <v>17.021276595744681</v>
      </c>
      <c r="K44" s="24">
        <f>IF(ISERROR('7a'!K44/'7a'!K38*100-100),"n.a.",'7a'!K44/'7a'!K38*100-100)</f>
        <v>17.112299465240639</v>
      </c>
      <c r="L44" s="25">
        <f>IF(ISERROR('7a'!L44/'7a'!L38*100-100),"n.a.",'7a'!L44/'7a'!L38*100-100)</f>
        <v>-4.5045045045044958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>
        <f>IF(ISERROR('7a'!B47/'7a'!B46*100-100),"n.a.",'7a'!B47/'7a'!B46*100-100)</f>
        <v>1.7543859649122595</v>
      </c>
      <c r="C46" s="7">
        <f>IF(ISERROR('7a'!C47/'7a'!C46*100-100),"n.a.",'7a'!C47/'7a'!C46*100-100)</f>
        <v>-16.666666666666671</v>
      </c>
      <c r="D46" s="7" t="str">
        <f>IF(ISERROR('7a'!D47/'7a'!D46*100-100),"n.a.",'7a'!D47/'7a'!D46*100-100)</f>
        <v>n.a.</v>
      </c>
      <c r="E46" s="7" t="str">
        <f>IF(ISERROR('7a'!E47/'7a'!E46*100-100),"n.a.",'7a'!E47/'7a'!E46*100-100)</f>
        <v>n.a.</v>
      </c>
      <c r="F46" s="7" t="str">
        <f>IF(ISERROR('7a'!F47/'7a'!F46*100-100),"n.a.",'7a'!F47/'7a'!F46*100-100)</f>
        <v>n.a.</v>
      </c>
      <c r="G46" s="7" t="str">
        <f>IF(ISERROR('7a'!G47/'7a'!G46*100-100),"n.a.",'7a'!G47/'7a'!G46*100-100)</f>
        <v>n.a.</v>
      </c>
      <c r="H46" s="7" t="str">
        <f>IF(ISERROR('7a'!H47/'7a'!H46*100-100),"n.a.",'7a'!H47/'7a'!H46*100-100)</f>
        <v>n.a.</v>
      </c>
      <c r="I46" s="7" t="str">
        <f>IF(ISERROR('7a'!I47/'7a'!I46*100-100),"n.a.",'7a'!I47/'7a'!I46*100-100)</f>
        <v>n.a.</v>
      </c>
      <c r="J46" s="7" t="str">
        <f>IF(ISERROR('7a'!J47/'7a'!J46*100-100),"n.a.",'7a'!J47/'7a'!J46*100-100)</f>
        <v>n.a.</v>
      </c>
      <c r="K46" s="7" t="str">
        <f>IF(ISERROR('7a'!K47/'7a'!K46*100-100),"n.a.",'7a'!K47/'7a'!K46*100-100)</f>
        <v>n.a.</v>
      </c>
      <c r="L46" s="29" t="str">
        <f>IF(ISERROR('7a'!L47/'7a'!L46*100-100),"n.a.",'7a'!L47/'7a'!L46*100-100)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>
        <f>IF(ISERROR('7a'!B48/'7a'!B47*100-100),"n.a.",'7a'!B48/'7a'!B47*100-100)</f>
        <v>-13.793103448275858</v>
      </c>
      <c r="C47" s="18">
        <f>IF(ISERROR('7a'!C48/'7a'!C47*100-100),"n.a.",'7a'!C48/'7a'!C47*100-100)</f>
        <v>46.666666666666686</v>
      </c>
      <c r="D47" s="18" t="str">
        <f>IF(ISERROR('7a'!D48/'7a'!D47*100-100),"n.a.",'7a'!D48/'7a'!D47*100-100)</f>
        <v>n.a.</v>
      </c>
      <c r="E47" s="18" t="str">
        <f>IF(ISERROR('7a'!E48/'7a'!E47*100-100),"n.a.",'7a'!E48/'7a'!E47*100-100)</f>
        <v>n.a.</v>
      </c>
      <c r="F47" s="18" t="str">
        <f>IF(ISERROR('7a'!F48/'7a'!F47*100-100),"n.a.",'7a'!F48/'7a'!F47*100-100)</f>
        <v>n.a.</v>
      </c>
      <c r="G47" s="18" t="str">
        <f>IF(ISERROR('7a'!G48/'7a'!G47*100-100),"n.a.",'7a'!G48/'7a'!G47*100-100)</f>
        <v>n.a.</v>
      </c>
      <c r="H47" s="18" t="str">
        <f>IF(ISERROR('7a'!H48/'7a'!H47*100-100),"n.a.",'7a'!H48/'7a'!H47*100-100)</f>
        <v>n.a.</v>
      </c>
      <c r="I47" s="18" t="str">
        <f>IF(ISERROR('7a'!I48/'7a'!I47*100-100),"n.a.",'7a'!I48/'7a'!I47*100-100)</f>
        <v>n.a.</v>
      </c>
      <c r="J47" s="18" t="str">
        <f>IF(ISERROR('7a'!J48/'7a'!J47*100-100),"n.a.",'7a'!J48/'7a'!J47*100-100)</f>
        <v>n.a.</v>
      </c>
      <c r="K47" s="18" t="str">
        <f>IF(ISERROR('7a'!K48/'7a'!K47*100-100),"n.a.",'7a'!K48/'7a'!K47*100-100)</f>
        <v>n.a.</v>
      </c>
      <c r="L47" s="21" t="str">
        <f>IF(ISERROR('7a'!L48/'7a'!L47*100-100),"n.a.",'7a'!L48/'7a'!L47*100-100)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>
        <f>IF(ISERROR('7a'!B49/'7a'!B48*100-100),"n.a.",'7a'!B49/'7a'!B48*100-100)</f>
        <v>-20</v>
      </c>
      <c r="C48" s="18">
        <f>IF(ISERROR('7a'!C49/'7a'!C48*100-100),"n.a.",'7a'!C49/'7a'!C48*100-100)</f>
        <v>-22.727272727272734</v>
      </c>
      <c r="D48" s="18" t="str">
        <f>IF(ISERROR('7a'!D49/'7a'!D48*100-100),"n.a.",'7a'!D49/'7a'!D48*100-100)</f>
        <v>n.a.</v>
      </c>
      <c r="E48" s="18" t="str">
        <f>IF(ISERROR('7a'!E49/'7a'!E48*100-100),"n.a.",'7a'!E49/'7a'!E48*100-100)</f>
        <v>n.a.</v>
      </c>
      <c r="F48" s="18" t="str">
        <f>IF(ISERROR('7a'!F49/'7a'!F48*100-100),"n.a.",'7a'!F49/'7a'!F48*100-100)</f>
        <v>n.a.</v>
      </c>
      <c r="G48" s="18" t="str">
        <f>IF(ISERROR('7a'!G49/'7a'!G48*100-100),"n.a.",'7a'!G49/'7a'!G48*100-100)</f>
        <v>n.a.</v>
      </c>
      <c r="H48" s="18" t="str">
        <f>IF(ISERROR('7a'!H49/'7a'!H48*100-100),"n.a.",'7a'!H49/'7a'!H48*100-100)</f>
        <v>n.a.</v>
      </c>
      <c r="I48" s="18" t="str">
        <f>IF(ISERROR('7a'!I49/'7a'!I48*100-100),"n.a.",'7a'!I49/'7a'!I48*100-100)</f>
        <v>n.a.</v>
      </c>
      <c r="J48" s="18" t="str">
        <f>IF(ISERROR('7a'!J49/'7a'!J48*100-100),"n.a.",'7a'!J49/'7a'!J48*100-100)</f>
        <v>n.a.</v>
      </c>
      <c r="K48" s="18" t="str">
        <f>IF(ISERROR('7a'!K49/'7a'!K48*100-100),"n.a.",'7a'!K49/'7a'!K48*100-100)</f>
        <v>n.a.</v>
      </c>
      <c r="L48" s="21" t="str">
        <f>IF(ISERROR('7a'!L49/'7a'!L48*100-100),"n.a.",'7a'!L49/'7a'!L48*100-100)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IF(ISERROR('7a'!B50/'7a'!B49*100-100),"n.a.",'7a'!B50/'7a'!B49*100-100)</f>
        <v>22.500000000000014</v>
      </c>
      <c r="C49" s="18">
        <f>IF(ISERROR('7a'!C50/'7a'!C49*100-100),"n.a.",'7a'!C50/'7a'!C49*100-100)</f>
        <v>5.8823529411764781</v>
      </c>
      <c r="D49" s="18" t="str">
        <f>IF(ISERROR('7a'!D50/'7a'!D49*100-100),"n.a.",'7a'!D50/'7a'!D49*100-100)</f>
        <v>n.a.</v>
      </c>
      <c r="E49" s="18" t="str">
        <f>IF(ISERROR('7a'!E50/'7a'!E49*100-100),"n.a.",'7a'!E50/'7a'!E49*100-100)</f>
        <v>n.a.</v>
      </c>
      <c r="F49" s="18" t="str">
        <f>IF(ISERROR('7a'!F50/'7a'!F49*100-100),"n.a.",'7a'!F50/'7a'!F49*100-100)</f>
        <v>n.a.</v>
      </c>
      <c r="G49" s="18" t="str">
        <f>IF(ISERROR('7a'!G50/'7a'!G49*100-100),"n.a.",'7a'!G50/'7a'!G49*100-100)</f>
        <v>n.a.</v>
      </c>
      <c r="H49" s="18" t="str">
        <f>IF(ISERROR('7a'!H50/'7a'!H49*100-100),"n.a.",'7a'!H50/'7a'!H49*100-100)</f>
        <v>n.a.</v>
      </c>
      <c r="I49" s="18" t="str">
        <f>IF(ISERROR('7a'!I50/'7a'!I49*100-100),"n.a.",'7a'!I50/'7a'!I49*100-100)</f>
        <v>n.a.</v>
      </c>
      <c r="J49" s="18" t="str">
        <f>IF(ISERROR('7a'!J50/'7a'!J49*100-100),"n.a.",'7a'!J50/'7a'!J49*100-100)</f>
        <v>n.a.</v>
      </c>
      <c r="K49" s="18" t="str">
        <f>IF(ISERROR('7a'!K50/'7a'!K49*100-100),"n.a.",'7a'!K50/'7a'!K49*100-100)</f>
        <v>n.a.</v>
      </c>
      <c r="L49" s="21" t="str">
        <f>IF(ISERROR('7a'!L50/'7a'!L49*100-100),"n.a.",'7a'!L50/'7a'!L49*100-100)</f>
        <v>n.a.</v>
      </c>
    </row>
    <row r="50" spans="1:12">
      <c r="A50" s="74">
        <v>2012</v>
      </c>
      <c r="B50" s="17">
        <f>IF(ISERROR('7a'!B51/'7a'!B50*100-100),"n.a.",'7a'!B51/'7a'!B50*100-100)</f>
        <v>28.571428571428555</v>
      </c>
      <c r="C50" s="18">
        <f>IF(ISERROR('7a'!C51/'7a'!C50*100-100),"n.a.",'7a'!C51/'7a'!C50*100-100)</f>
        <v>5.5555555555555571</v>
      </c>
      <c r="D50" s="18" t="str">
        <f>IF(ISERROR('7a'!D51/'7a'!D50*100-100),"n.a.",'7a'!D51/'7a'!D50*100-100)</f>
        <v>n.a.</v>
      </c>
      <c r="E50" s="18" t="str">
        <f>IF(ISERROR('7a'!E51/'7a'!E50*100-100),"n.a.",'7a'!E51/'7a'!E50*100-100)</f>
        <v>n.a.</v>
      </c>
      <c r="F50" s="18" t="str">
        <f>IF(ISERROR('7a'!F51/'7a'!F50*100-100),"n.a.",'7a'!F51/'7a'!F50*100-100)</f>
        <v>n.a.</v>
      </c>
      <c r="G50" s="18" t="str">
        <f>IF(ISERROR('7a'!G51/'7a'!G50*100-100),"n.a.",'7a'!G51/'7a'!G50*100-100)</f>
        <v>n.a.</v>
      </c>
      <c r="H50" s="18" t="str">
        <f>IF(ISERROR('7a'!H51/'7a'!H50*100-100),"n.a.",'7a'!H51/'7a'!H50*100-100)</f>
        <v>n.a.</v>
      </c>
      <c r="I50" s="18" t="str">
        <f>IF(ISERROR('7a'!I51/'7a'!I50*100-100),"n.a.",'7a'!I51/'7a'!I50*100-100)</f>
        <v>n.a.</v>
      </c>
      <c r="J50" s="18" t="str">
        <f>IF(ISERROR('7a'!J51/'7a'!J50*100-100),"n.a.",'7a'!J51/'7a'!J50*100-100)</f>
        <v>n.a.</v>
      </c>
      <c r="K50" s="18" t="str">
        <f>IF(ISERROR('7a'!K51/'7a'!K50*100-100),"n.a.",'7a'!K51/'7a'!K50*100-100)</f>
        <v>n.a.</v>
      </c>
      <c r="L50" s="21" t="str">
        <f>IF(ISERROR('7a'!L51/'7a'!L50*100-100),"n.a.",'7a'!L51/'7a'!L50*100-100)</f>
        <v>n.a.</v>
      </c>
    </row>
    <row r="51" spans="1:12">
      <c r="A51" s="74">
        <v>2013</v>
      </c>
      <c r="B51" s="17">
        <f>IF(ISERROR('7a'!B52/'7a'!B51*100-100),"n.a.",'7a'!B52/'7a'!B51*100-100)</f>
        <v>-4.7619047619047592</v>
      </c>
      <c r="C51" s="18">
        <f>IF(ISERROR('7a'!C52/'7a'!C51*100-100),"n.a.",'7a'!C52/'7a'!C51*100-100)</f>
        <v>-15.78947368421052</v>
      </c>
      <c r="D51" s="18" t="str">
        <f>IF(ISERROR('7a'!D52/'7a'!D51*100-100),"n.a.",'7a'!D52/'7a'!D51*100-100)</f>
        <v>n.a.</v>
      </c>
      <c r="E51" s="18" t="str">
        <f>IF(ISERROR('7a'!E52/'7a'!E51*100-100),"n.a.",'7a'!E52/'7a'!E51*100-100)</f>
        <v>n.a.</v>
      </c>
      <c r="F51" s="18" t="str">
        <f>IF(ISERROR('7a'!F52/'7a'!F51*100-100),"n.a.",'7a'!F52/'7a'!F51*100-100)</f>
        <v>n.a.</v>
      </c>
      <c r="G51" s="18" t="str">
        <f>IF(ISERROR('7a'!G52/'7a'!G51*100-100),"n.a.",'7a'!G52/'7a'!G51*100-100)</f>
        <v>n.a.</v>
      </c>
      <c r="H51" s="18" t="str">
        <f>IF(ISERROR('7a'!H52/'7a'!H51*100-100),"n.a.",'7a'!H52/'7a'!H51*100-100)</f>
        <v>n.a.</v>
      </c>
      <c r="I51" s="18" t="str">
        <f>IF(ISERROR('7a'!I52/'7a'!I51*100-100),"n.a.",'7a'!I52/'7a'!I51*100-100)</f>
        <v>n.a.</v>
      </c>
      <c r="J51" s="18" t="str">
        <f>IF(ISERROR('7a'!J52/'7a'!J51*100-100),"n.a.",'7a'!J52/'7a'!J51*100-100)</f>
        <v>n.a.</v>
      </c>
      <c r="K51" s="18" t="str">
        <f>IF(ISERROR('7a'!K52/'7a'!K51*100-100),"n.a.",'7a'!K52/'7a'!K51*100-100)</f>
        <v>n.a.</v>
      </c>
      <c r="L51" s="21" t="str">
        <f>IF(ISERROR('7a'!L52/'7a'!L51*100-100),"n.a.",'7a'!L52/'7a'!L51*100-100)</f>
        <v>n.a.</v>
      </c>
    </row>
    <row r="52" spans="1:12">
      <c r="A52" s="75" t="s">
        <v>188</v>
      </c>
      <c r="B52" s="23">
        <f>IF(ISERROR('7a'!B52/'7a'!B46*100-100),"n.a.",'7a'!B52/'7a'!B46*100-100)</f>
        <v>5.2631578947368354</v>
      </c>
      <c r="C52" s="24">
        <f>IF(ISERROR('7a'!C52/'7a'!C46*100-100),"n.a.",'7a'!C52/'7a'!C46*100-100)</f>
        <v>-11.1111111111111</v>
      </c>
      <c r="D52" s="24" t="str">
        <f>IF(ISERROR('7a'!D52/'7a'!D46*100-100),"n.a.",'7a'!D52/'7a'!D46*100-100)</f>
        <v>n.a.</v>
      </c>
      <c r="E52" s="24" t="str">
        <f>IF(ISERROR('7a'!E52/'7a'!E46*100-100),"n.a.",'7a'!E52/'7a'!E46*100-100)</f>
        <v>n.a.</v>
      </c>
      <c r="F52" s="24" t="str">
        <f>IF(ISERROR('7a'!F52/'7a'!F46*100-100),"n.a.",'7a'!F52/'7a'!F46*100-100)</f>
        <v>n.a.</v>
      </c>
      <c r="G52" s="24" t="str">
        <f>IF(ISERROR('7a'!G52/'7a'!G46*100-100),"n.a.",'7a'!G52/'7a'!G46*100-100)</f>
        <v>n.a.</v>
      </c>
      <c r="H52" s="24" t="str">
        <f>IF(ISERROR('7a'!H52/'7a'!H46*100-100),"n.a.",'7a'!H52/'7a'!H46*100-100)</f>
        <v>n.a.</v>
      </c>
      <c r="I52" s="24" t="str">
        <f>IF(ISERROR('7a'!I52/'7a'!I46*100-100),"n.a.",'7a'!I52/'7a'!I46*100-100)</f>
        <v>n.a.</v>
      </c>
      <c r="J52" s="24" t="str">
        <f>IF(ISERROR('7a'!J52/'7a'!J46*100-100),"n.a.",'7a'!J52/'7a'!J46*100-100)</f>
        <v>n.a.</v>
      </c>
      <c r="K52" s="24" t="str">
        <f>IF(ISERROR('7a'!K52/'7a'!K46*100-100),"n.a.",'7a'!K52/'7a'!K46*100-100)</f>
        <v>n.a.</v>
      </c>
      <c r="L52" s="25" t="str">
        <f>IF(ISERROR('7a'!L52/'7a'!L46*100-100),"n.a.",'7a'!L52/'7a'!L46*100-100)</f>
        <v>n.a.</v>
      </c>
    </row>
    <row r="54" spans="1:12">
      <c r="A54" s="2" t="s">
        <v>109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34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196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f>IF(ISERROR('7a'!B6/'6a'!B6*100),"n.a.",'7a'!B6/'6a'!B6*100)</f>
        <v>81.718765812800271</v>
      </c>
      <c r="C6" s="7">
        <f>IF(ISERROR('7a'!C6/'6a'!C6*100),"n.a.",'7a'!C6/'6a'!C6*100)</f>
        <v>85.707699400645453</v>
      </c>
      <c r="D6" s="7">
        <f>IF(ISERROR('7a'!D6/'6a'!D6*100),"n.a.",'7a'!D6/'6a'!D6*100)</f>
        <v>82.969432314410469</v>
      </c>
      <c r="E6" s="7">
        <f>IF(ISERROR('7a'!E6/'6a'!E6*100),"n.a.",'7a'!E6/'6a'!E6*100)</f>
        <v>81.374079857238456</v>
      </c>
      <c r="F6" s="7">
        <f>IF(ISERROR('7a'!F6/'6a'!F6*100),"n.a.",'7a'!F6/'6a'!F6*100)</f>
        <v>83.968609865470853</v>
      </c>
      <c r="G6" s="7">
        <f>IF(ISERROR('7a'!G6/'6a'!G6*100),"n.a.",'7a'!G6/'6a'!G6*100)</f>
        <v>81.369734300777779</v>
      </c>
      <c r="H6" s="7">
        <f>IF(ISERROR('7a'!H6/'6a'!H6*100),"n.a.",'7a'!H6/'6a'!H6*100)</f>
        <v>81.794637416209625</v>
      </c>
      <c r="I6" s="7">
        <f>IF(ISERROR('7a'!I6/'6a'!I6*100),"n.a.",'7a'!I6/'6a'!I6*100)</f>
        <v>80.609511051574003</v>
      </c>
      <c r="J6" s="7">
        <f>IF(ISERROR('7a'!J6/'6a'!J6*100),"n.a.",'7a'!J6/'6a'!J6*100)</f>
        <v>81.273631840796014</v>
      </c>
      <c r="K6" s="7">
        <f>IF(ISERROR('7a'!K6/'6a'!K6*100),"n.a.",'7a'!K6/'6a'!K6*100)</f>
        <v>84.143890675241153</v>
      </c>
      <c r="L6" s="29">
        <f>IF(ISERROR('7a'!L6/'6a'!L6*100),"n.a.",'7a'!L6/'6a'!L6*100)</f>
        <v>79.603042441153974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f>IF(ISERROR('7a'!B7/'6a'!B7*100),"n.a.",'7a'!B7/'6a'!B7*100)</f>
        <v>81.485383813905571</v>
      </c>
      <c r="C7" s="18">
        <f>IF(ISERROR('7a'!C7/'6a'!C7*100),"n.a.",'7a'!C7/'6a'!C7*100)</f>
        <v>85.5</v>
      </c>
      <c r="D7" s="18">
        <f>IF(ISERROR('7a'!D7/'6a'!D7*100),"n.a.",'7a'!D7/'6a'!D7*100)</f>
        <v>83.764367816091962</v>
      </c>
      <c r="E7" s="18">
        <f>IF(ISERROR('7a'!E7/'6a'!E7*100),"n.a.",'7a'!E7/'6a'!E7*100)</f>
        <v>81.468376824413966</v>
      </c>
      <c r="F7" s="18">
        <f>IF(ISERROR('7a'!F7/'6a'!F7*100),"n.a.",'7a'!F7/'6a'!F7*100)</f>
        <v>84.257453329618286</v>
      </c>
      <c r="G7" s="18">
        <f>IF(ISERROR('7a'!G7/'6a'!G7*100),"n.a.",'7a'!G7/'6a'!G7*100)</f>
        <v>81.266756032171585</v>
      </c>
      <c r="H7" s="18">
        <f>IF(ISERROR('7a'!H7/'6a'!H7*100),"n.a.",'7a'!H7/'6a'!H7*100)</f>
        <v>81.23406042785561</v>
      </c>
      <c r="I7" s="18">
        <f>IF(ISERROR('7a'!I7/'6a'!I7*100),"n.a.",'7a'!I7/'6a'!I7*100)</f>
        <v>80.875576036866349</v>
      </c>
      <c r="J7" s="18">
        <f>IF(ISERROR('7a'!J7/'6a'!J7*100),"n.a.",'7a'!J7/'6a'!J7*100)</f>
        <v>82.03369905956113</v>
      </c>
      <c r="K7" s="18">
        <f>IF(ISERROR('7a'!K7/'6a'!K7*100),"n.a.",'7a'!K7/'6a'!K7*100)</f>
        <v>83.812074001947423</v>
      </c>
      <c r="L7" s="21">
        <f>IF(ISERROR('7a'!L7/'6a'!L7*100),"n.a.",'7a'!L7/'6a'!L7*100)</f>
        <v>79.634614535986941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f>IF(ISERROR('7a'!B8/'6a'!B8*100),"n.a.",'7a'!B8/'6a'!B8*100)</f>
        <v>80.768841799675187</v>
      </c>
      <c r="C8" s="18">
        <f>IF(ISERROR('7a'!C8/'6a'!C8*100),"n.a.",'7a'!C8/'6a'!C8*100)</f>
        <v>85.613870665417053</v>
      </c>
      <c r="D8" s="18">
        <f>IF(ISERROR('7a'!D8/'6a'!D8*100),"n.a.",'7a'!D8/'6a'!D8*100)</f>
        <v>82.798833819241992</v>
      </c>
      <c r="E8" s="18">
        <f>IF(ISERROR('7a'!E8/'6a'!E8*100),"n.a.",'7a'!E8/'6a'!E8*100)</f>
        <v>81.739707835325376</v>
      </c>
      <c r="F8" s="18">
        <f>IF(ISERROR('7a'!F8/'6a'!F8*100),"n.a.",'7a'!F8/'6a'!F8*100)</f>
        <v>84.070058381984978</v>
      </c>
      <c r="G8" s="18">
        <f>IF(ISERROR('7a'!G8/'6a'!G8*100),"n.a.",'7a'!G8/'6a'!G8*100)</f>
        <v>81.23359238946793</v>
      </c>
      <c r="H8" s="18">
        <f>IF(ISERROR('7a'!H8/'6a'!H8*100),"n.a.",'7a'!H8/'6a'!H8*100)</f>
        <v>80.524114173228355</v>
      </c>
      <c r="I8" s="18">
        <f>IF(ISERROR('7a'!I8/'6a'!I8*100),"n.a.",'7a'!I8/'6a'!I8*100)</f>
        <v>80.935960591133011</v>
      </c>
      <c r="J8" s="18">
        <f>IF(ISERROR('7a'!J8/'6a'!J8*100),"n.a.",'7a'!J8/'6a'!J8*100)</f>
        <v>81.061192873741291</v>
      </c>
      <c r="K8" s="18">
        <f>IF(ISERROR('7a'!K8/'6a'!K8*100),"n.a.",'7a'!K8/'6a'!K8*100)</f>
        <v>82.142151047845005</v>
      </c>
      <c r="L8" s="21">
        <f>IF(ISERROR('7a'!L8/'6a'!L8*100),"n.a.",'7a'!L8/'6a'!L8*100)</f>
        <v>78.050320137072774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f>IF(ISERROR('7a'!B9/'6a'!B9*100),"n.a.",'7a'!B9/'6a'!B9*100)</f>
        <v>80.612466474561757</v>
      </c>
      <c r="C9" s="18">
        <f>IF(ISERROR('7a'!C9/'6a'!C9*100),"n.a.",'7a'!C9/'6a'!C9*100)</f>
        <v>85.280797101449281</v>
      </c>
      <c r="D9" s="18">
        <f>IF(ISERROR('7a'!D9/'6a'!D9*100),"n.a.",'7a'!D9/'6a'!D9*100)</f>
        <v>81.72804532577905</v>
      </c>
      <c r="E9" s="18">
        <f>IF(ISERROR('7a'!E9/'6a'!E9*100),"n.a.",'7a'!E9/'6a'!E9*100)</f>
        <v>80.812541399867527</v>
      </c>
      <c r="F9" s="18">
        <f>IF(ISERROR('7a'!F9/'6a'!F9*100),"n.a.",'7a'!F9/'6a'!F9*100)</f>
        <v>84.714807530205121</v>
      </c>
      <c r="G9" s="18">
        <f>IF(ISERROR('7a'!G9/'6a'!G9*100),"n.a.",'7a'!G9/'6a'!G9*100)</f>
        <v>80.588009714943112</v>
      </c>
      <c r="H9" s="18">
        <f>IF(ISERROR('7a'!H9/'6a'!H9*100),"n.a.",'7a'!H9/'6a'!H9*100)</f>
        <v>80.650674571964416</v>
      </c>
      <c r="I9" s="18">
        <f>IF(ISERROR('7a'!I9/'6a'!I9*100),"n.a.",'7a'!I9/'6a'!I9*100)</f>
        <v>80.358585042804066</v>
      </c>
      <c r="J9" s="18">
        <f>IF(ISERROR('7a'!J9/'6a'!J9*100),"n.a.",'7a'!J9/'6a'!J9*100)</f>
        <v>81.769436997319019</v>
      </c>
      <c r="K9" s="18">
        <f>IF(ISERROR('7a'!K9/'6a'!K9*100),"n.a.",'7a'!K9/'6a'!K9*100)</f>
        <v>82.365484750805848</v>
      </c>
      <c r="L9" s="21">
        <f>IF(ISERROR('7a'!L9/'6a'!L9*100),"n.a.",'7a'!L9/'6a'!L9*100)</f>
        <v>77.590329436769395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IF(ISERROR('7a'!B10/'6a'!B10*100),"n.a.",'7a'!B10/'6a'!B10*100)</f>
        <v>80.859104146442931</v>
      </c>
      <c r="C10" s="18">
        <f>IF(ISERROR('7a'!C10/'6a'!C10*100),"n.a.",'7a'!C10/'6a'!C10*100)</f>
        <v>85.209713024282564</v>
      </c>
      <c r="D10" s="18">
        <f>IF(ISERROR('7a'!D10/'6a'!D10*100),"n.a.",'7a'!D10/'6a'!D10*100)</f>
        <v>83.588317107093175</v>
      </c>
      <c r="E10" s="18">
        <f>IF(ISERROR('7a'!E10/'6a'!E10*100),"n.a.",'7a'!E10/'6a'!E10*100)</f>
        <v>81.116258548422664</v>
      </c>
      <c r="F10" s="18">
        <f>IF(ISERROR('7a'!F10/'6a'!F10*100),"n.a.",'7a'!F10/'6a'!F10*100)</f>
        <v>83.664772727272734</v>
      </c>
      <c r="G10" s="18">
        <f>IF(ISERROR('7a'!G10/'6a'!G10*100),"n.a.",'7a'!G10/'6a'!G10*100)</f>
        <v>80.778964417674743</v>
      </c>
      <c r="H10" s="18">
        <f>IF(ISERROR('7a'!H10/'6a'!H10*100),"n.a.",'7a'!H10/'6a'!H10*100)</f>
        <v>81.028208137134015</v>
      </c>
      <c r="I10" s="18">
        <f>IF(ISERROR('7a'!I10/'6a'!I10*100),"n.a.",'7a'!I10/'6a'!I10*100)</f>
        <v>80.496397117694158</v>
      </c>
      <c r="J10" s="18">
        <f>IF(ISERROR('7a'!J10/'6a'!J10*100),"n.a.",'7a'!J10/'6a'!J10*100)</f>
        <v>82.422395734145866</v>
      </c>
      <c r="K10" s="18">
        <f>IF(ISERROR('7a'!K10/'6a'!K10*100),"n.a.",'7a'!K10/'6a'!K10*100)</f>
        <v>82.878708259685666</v>
      </c>
      <c r="L10" s="21">
        <f>IF(ISERROR('7a'!L10/'6a'!L10*100),"n.a.",'7a'!L10/'6a'!L10*100)</f>
        <v>77.366779422747427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IF(ISERROR('7a'!B11/'6a'!B11*100),"n.a.",'7a'!B11/'6a'!B11*100)</f>
        <v>81.182436483870418</v>
      </c>
      <c r="C11" s="18">
        <f>IF(ISERROR('7a'!C11/'6a'!C11*100),"n.a.",'7a'!C11/'6a'!C11*100)</f>
        <v>86.42826367944852</v>
      </c>
      <c r="D11" s="18">
        <f>IF(ISERROR('7a'!D11/'6a'!D11*100),"n.a.",'7a'!D11/'6a'!D11*100)</f>
        <v>82.806052269601111</v>
      </c>
      <c r="E11" s="18">
        <f>IF(ISERROR('7a'!E11/'6a'!E11*100),"n.a.",'7a'!E11/'6a'!E11*100)</f>
        <v>80.386134269416402</v>
      </c>
      <c r="F11" s="18">
        <f>IF(ISERROR('7a'!F11/'6a'!F11*100),"n.a.",'7a'!F11/'6a'!F11*100)</f>
        <v>84.258468545402792</v>
      </c>
      <c r="G11" s="18">
        <f>IF(ISERROR('7a'!G11/'6a'!G11*100),"n.a.",'7a'!G11/'6a'!G11*100)</f>
        <v>81.070289545717088</v>
      </c>
      <c r="H11" s="18">
        <f>IF(ISERROR('7a'!H11/'6a'!H11*100),"n.a.",'7a'!H11/'6a'!H11*100)</f>
        <v>81.072081098603164</v>
      </c>
      <c r="I11" s="18">
        <f>IF(ISERROR('7a'!I11/'6a'!I11*100),"n.a.",'7a'!I11/'6a'!I11*100)</f>
        <v>80.692283264528427</v>
      </c>
      <c r="J11" s="18">
        <f>IF(ISERROR('7a'!J11/'6a'!J11*100),"n.a.",'7a'!J11/'6a'!J11*100)</f>
        <v>82.653251350847768</v>
      </c>
      <c r="K11" s="18">
        <f>IF(ISERROR('7a'!K11/'6a'!K11*100),"n.a.",'7a'!K11/'6a'!K11*100)</f>
        <v>83.742031548089898</v>
      </c>
      <c r="L11" s="21">
        <f>IF(ISERROR('7a'!L11/'6a'!L11*100),"n.a.",'7a'!L11/'6a'!L11*100)</f>
        <v>78.228001209555487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IF(ISERROR('7a'!B12/'6a'!B12*100),"n.a.",'7a'!B12/'6a'!B12*100)</f>
        <v>81.10060925778761</v>
      </c>
      <c r="C12" s="24">
        <f>IF(ISERROR('7a'!C12/'6a'!C12*100),"n.a.",'7a'!C12/'6a'!C12*100)</f>
        <v>85.537542662116039</v>
      </c>
      <c r="D12" s="24">
        <f>IF(ISERROR('7a'!D12/'6a'!D12*100),"n.a.",'7a'!D12/'6a'!D12*100)</f>
        <v>82.186234817813769</v>
      </c>
      <c r="E12" s="24">
        <f>IF(ISERROR('7a'!E12/'6a'!E12*100),"n.a.",'7a'!E12/'6a'!E12*100)</f>
        <v>80.488341399032109</v>
      </c>
      <c r="F12" s="24">
        <f>IF(ISERROR('7a'!F12/'6a'!F12*100),"n.a.",'7a'!F12/'6a'!F12*100)</f>
        <v>83.741457858769934</v>
      </c>
      <c r="G12" s="24">
        <f>IF(ISERROR('7a'!G12/'6a'!G12*100),"n.a.",'7a'!G12/'6a'!G12*100)</f>
        <v>80.807103703152521</v>
      </c>
      <c r="H12" s="24">
        <f>IF(ISERROR('7a'!H12/'6a'!H12*100),"n.a.",'7a'!H12/'6a'!H12*100)</f>
        <v>80.844047359628092</v>
      </c>
      <c r="I12" s="24">
        <f>IF(ISERROR('7a'!I12/'6a'!I12*100),"n.a.",'7a'!I12/'6a'!I12*100)</f>
        <v>80.43478260869567</v>
      </c>
      <c r="J12" s="24">
        <f>IF(ISERROR('7a'!J12/'6a'!J12*100),"n.a.",'7a'!J12/'6a'!J12*100)</f>
        <v>82.423915000900422</v>
      </c>
      <c r="K12" s="24">
        <f>IF(ISERROR('7a'!K12/'6a'!K12*100),"n.a.",'7a'!K12/'6a'!K12*100)</f>
        <v>84.112698986975403</v>
      </c>
      <c r="L12" s="25">
        <f>IF(ISERROR('7a'!L12/'6a'!L12*100),"n.a.",'7a'!L12/'6a'!L12*100)</f>
        <v>78.597690211514333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IF(ISERROR('7a'!B14/'6a'!B14*100),"n.a.",'7a'!B14/'6a'!B14*100)</f>
        <v>81.737521755534743</v>
      </c>
      <c r="C14" s="7">
        <f>IF(ISERROR('7a'!C14/'6a'!C14*100),"n.a.",'7a'!C14/'6a'!C14*100)</f>
        <v>85.865384615384613</v>
      </c>
      <c r="D14" s="7">
        <f>IF(ISERROR('7a'!D14/'6a'!D14*100),"n.a.",'7a'!D14/'6a'!D14*100)</f>
        <v>82.966226138032312</v>
      </c>
      <c r="E14" s="7">
        <f>IF(ISERROR('7a'!E14/'6a'!E14*100),"n.a.",'7a'!E14/'6a'!E14*100)</f>
        <v>81.441196464989801</v>
      </c>
      <c r="F14" s="7">
        <f>IF(ISERROR('7a'!F14/'6a'!F14*100),"n.a.",'7a'!F14/'6a'!F14*100)</f>
        <v>83.976176971072036</v>
      </c>
      <c r="G14" s="7">
        <f>IF(ISERROR('7a'!G14/'6a'!G14*100),"n.a.",'7a'!G14/'6a'!G14*100)</f>
        <v>81.388684404248608</v>
      </c>
      <c r="H14" s="7">
        <f>IF(ISERROR('7a'!H14/'6a'!H14*100),"n.a.",'7a'!H14/'6a'!H14*100)</f>
        <v>81.829978527180884</v>
      </c>
      <c r="I14" s="7">
        <f>IF(ISERROR('7a'!I14/'6a'!I14*100),"n.a.",'7a'!I14/'6a'!I14*100)</f>
        <v>80.443548387096769</v>
      </c>
      <c r="J14" s="7">
        <f>IF(ISERROR('7a'!J14/'6a'!J14*100),"n.a.",'7a'!J14/'6a'!J14*100)</f>
        <v>81.174957118353348</v>
      </c>
      <c r="K14" s="7">
        <f>IF(ISERROR('7a'!K14/'6a'!K14*100),"n.a.",'7a'!K14/'6a'!K14*100)</f>
        <v>84.131127003184218</v>
      </c>
      <c r="L14" s="29">
        <f>IF(ISERROR('7a'!L14/'6a'!L14*100),"n.a.",'7a'!L14/'6a'!L14*100)</f>
        <v>79.653398823038785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IF(ISERROR('7a'!B15/'6a'!B15*100),"n.a.",'7a'!B15/'6a'!B15*100)</f>
        <v>81.488932396912929</v>
      </c>
      <c r="C15" s="18">
        <f>IF(ISERROR('7a'!C15/'6a'!C15*100),"n.a.",'7a'!C15/'6a'!C15*100)</f>
        <v>85.450236966824662</v>
      </c>
      <c r="D15" s="18">
        <f>IF(ISERROR('7a'!D15/'6a'!D15*100),"n.a.",'7a'!D15/'6a'!D15*100)</f>
        <v>83.791606367583213</v>
      </c>
      <c r="E15" s="18">
        <f>IF(ISERROR('7a'!E15/'6a'!E15*100),"n.a.",'7a'!E15/'6a'!E15*100)</f>
        <v>81.525652565256536</v>
      </c>
      <c r="F15" s="18">
        <f>IF(ISERROR('7a'!F15/'6a'!F15*100),"n.a.",'7a'!F15/'6a'!F15*100)</f>
        <v>84.219457013574655</v>
      </c>
      <c r="G15" s="18">
        <f>IF(ISERROR('7a'!G15/'6a'!G15*100),"n.a.",'7a'!G15/'6a'!G15*100)</f>
        <v>81.267711826950574</v>
      </c>
      <c r="H15" s="18">
        <f>IF(ISERROR('7a'!H15/'6a'!H15*100),"n.a.",'7a'!H15/'6a'!H15*100)</f>
        <v>81.243345197894811</v>
      </c>
      <c r="I15" s="18">
        <f>IF(ISERROR('7a'!I15/'6a'!I15*100),"n.a.",'7a'!I15/'6a'!I15*100)</f>
        <v>80.835291990598449</v>
      </c>
      <c r="J15" s="18">
        <f>IF(ISERROR('7a'!J15/'6a'!J15*100),"n.a.",'7a'!J15/'6a'!J15*100)</f>
        <v>82.087029995775254</v>
      </c>
      <c r="K15" s="18">
        <f>IF(ISERROR('7a'!K15/'6a'!K15*100),"n.a.",'7a'!K15/'6a'!K15*100)</f>
        <v>83.837873351190169</v>
      </c>
      <c r="L15" s="21">
        <f>IF(ISERROR('7a'!L15/'6a'!L15*100),"n.a.",'7a'!L15/'6a'!L15*100)</f>
        <v>79.628787189518718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IF(ISERROR('7a'!B16/'6a'!B16*100),"n.a.",'7a'!B16/'6a'!B16*100)</f>
        <v>80.759803176186509</v>
      </c>
      <c r="C16" s="18">
        <f>IF(ISERROR('7a'!C16/'6a'!C16*100),"n.a.",'7a'!C16/'6a'!C16*100)</f>
        <v>85.588235294117638</v>
      </c>
      <c r="D16" s="18">
        <f>IF(ISERROR('7a'!D16/'6a'!D16*100),"n.a.",'7a'!D16/'6a'!D16*100)</f>
        <v>82.64705882352942</v>
      </c>
      <c r="E16" s="18">
        <f>IF(ISERROR('7a'!E16/'6a'!E16*100),"n.a.",'7a'!E16/'6a'!E16*100)</f>
        <v>81.762986282887354</v>
      </c>
      <c r="F16" s="18">
        <f>IF(ISERROR('7a'!F16/'6a'!F16*100),"n.a.",'7a'!F16/'6a'!F16*100)</f>
        <v>84.053062376517076</v>
      </c>
      <c r="G16" s="18">
        <f>IF(ISERROR('7a'!G16/'6a'!G16*100),"n.a.",'7a'!G16/'6a'!G16*100)</f>
        <v>81.22771134885673</v>
      </c>
      <c r="H16" s="18">
        <f>IF(ISERROR('7a'!H16/'6a'!H16*100),"n.a.",'7a'!H16/'6a'!H16*100)</f>
        <v>80.538231258575522</v>
      </c>
      <c r="I16" s="18">
        <f>IF(ISERROR('7a'!I16/'6a'!I16*100),"n.a.",'7a'!I16/'6a'!I16*100)</f>
        <v>80.798410404624278</v>
      </c>
      <c r="J16" s="18">
        <f>IF(ISERROR('7a'!J16/'6a'!J16*100),"n.a.",'7a'!J16/'6a'!J16*100)</f>
        <v>81.087273484690698</v>
      </c>
      <c r="K16" s="18">
        <f>IF(ISERROR('7a'!K16/'6a'!K16*100),"n.a.",'7a'!K16/'6a'!K16*100)</f>
        <v>82.131886135572401</v>
      </c>
      <c r="L16" s="21">
        <f>IF(ISERROR('7a'!L16/'6a'!L16*100),"n.a.",'7a'!L16/'6a'!L16*100)</f>
        <v>77.997309957794172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IF(ISERROR('7a'!B17/'6a'!B17*100),"n.a.",'7a'!B17/'6a'!B17*100)</f>
        <v>80.625730468398814</v>
      </c>
      <c r="C17" s="18">
        <f>IF(ISERROR('7a'!C17/'6a'!C17*100),"n.a.",'7a'!C17/'6a'!C17*100)</f>
        <v>85.269121813031163</v>
      </c>
      <c r="D17" s="18">
        <f>IF(ISERROR('7a'!D17/'6a'!D17*100),"n.a.",'7a'!D17/'6a'!D17*100)</f>
        <v>81.883024251069898</v>
      </c>
      <c r="E17" s="18">
        <f>IF(ISERROR('7a'!E17/'6a'!E17*100),"n.a.",'7a'!E17/'6a'!E17*100)</f>
        <v>80.82715216902676</v>
      </c>
      <c r="F17" s="18">
        <f>IF(ISERROR('7a'!F17/'6a'!F17*100),"n.a.",'7a'!F17/'6a'!F17*100)</f>
        <v>84.694167852062591</v>
      </c>
      <c r="G17" s="18">
        <f>IF(ISERROR('7a'!G17/'6a'!G17*100),"n.a.",'7a'!G17/'6a'!G17*100)</f>
        <v>80.597821889240748</v>
      </c>
      <c r="H17" s="18">
        <f>IF(ISERROR('7a'!H17/'6a'!H17*100),"n.a.",'7a'!H17/'6a'!H17*100)</f>
        <v>80.679294978791177</v>
      </c>
      <c r="I17" s="18">
        <f>IF(ISERROR('7a'!I17/'6a'!I17*100),"n.a.",'7a'!I17/'6a'!I17*100)</f>
        <v>80.191184280403618</v>
      </c>
      <c r="J17" s="18">
        <f>IF(ISERROR('7a'!J17/'6a'!J17*100),"n.a.",'7a'!J17/'6a'!J17*100)</f>
        <v>81.754530477759474</v>
      </c>
      <c r="K17" s="18">
        <f>IF(ISERROR('7a'!K17/'6a'!K17*100),"n.a.",'7a'!K17/'6a'!K17*100)</f>
        <v>82.35112460754543</v>
      </c>
      <c r="L17" s="21">
        <f>IF(ISERROR('7a'!L17/'6a'!L17*100),"n.a.",'7a'!L17/'6a'!L17*100)</f>
        <v>77.675687969069813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IF(ISERROR('7a'!B18/'6a'!B18*100),"n.a.",'7a'!B18/'6a'!B18*100)</f>
        <v>80.88991784737685</v>
      </c>
      <c r="C18" s="18">
        <f>IF(ISERROR('7a'!C18/'6a'!C18*100),"n.a.",'7a'!C18/'6a'!C18*100)</f>
        <v>85.330865340120326</v>
      </c>
      <c r="D18" s="18">
        <f>IF(ISERROR('7a'!D18/'6a'!D18*100),"n.a.",'7a'!D18/'6a'!D18*100)</f>
        <v>83.496503496503507</v>
      </c>
      <c r="E18" s="18">
        <f>IF(ISERROR('7a'!E18/'6a'!E18*100),"n.a.",'7a'!E18/'6a'!E18*100)</f>
        <v>81.074398741290182</v>
      </c>
      <c r="F18" s="18">
        <f>IF(ISERROR('7a'!F18/'6a'!F18*100),"n.a.",'7a'!F18/'6a'!F18*100)</f>
        <v>83.784562211981566</v>
      </c>
      <c r="G18" s="18">
        <f>IF(ISERROR('7a'!G18/'6a'!G18*100),"n.a.",'7a'!G18/'6a'!G18*100)</f>
        <v>80.783843741234676</v>
      </c>
      <c r="H18" s="18">
        <f>IF(ISERROR('7a'!H18/'6a'!H18*100),"n.a.",'7a'!H18/'6a'!H18*100)</f>
        <v>81.068955133995786</v>
      </c>
      <c r="I18" s="18">
        <f>IF(ISERROR('7a'!I18/'6a'!I18*100),"n.a.",'7a'!I18/'6a'!I18*100)</f>
        <v>80.35871285387725</v>
      </c>
      <c r="J18" s="18">
        <f>IF(ISERROR('7a'!J18/'6a'!J18*100),"n.a.",'7a'!J18/'6a'!J18*100)</f>
        <v>82.527268985387948</v>
      </c>
      <c r="K18" s="18">
        <f>IF(ISERROR('7a'!K18/'6a'!K18*100),"n.a.",'7a'!K18/'6a'!K18*100)</f>
        <v>82.904839748352899</v>
      </c>
      <c r="L18" s="21">
        <f>IF(ISERROR('7a'!L18/'6a'!L18*100),"n.a.",'7a'!L18/'6a'!L18*100)</f>
        <v>77.461291924344323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IF(ISERROR('7a'!B19/'6a'!B19*100),"n.a.",'7a'!B19/'6a'!B19*100)</f>
        <v>81.203393888431464</v>
      </c>
      <c r="C19" s="18">
        <f>IF(ISERROR('7a'!C19/'6a'!C19*100),"n.a.",'7a'!C19/'6a'!C19*100)</f>
        <v>86.507220216606498</v>
      </c>
      <c r="D19" s="18">
        <f>IF(ISERROR('7a'!D19/'6a'!D19*100),"n.a.",'7a'!D19/'6a'!D19*100)</f>
        <v>82.801664355062428</v>
      </c>
      <c r="E19" s="18">
        <f>IF(ISERROR('7a'!E19/'6a'!E19*100),"n.a.",'7a'!E19/'6a'!E19*100)</f>
        <v>80.415828303152239</v>
      </c>
      <c r="F19" s="18">
        <f>IF(ISERROR('7a'!F19/'6a'!F19*100),"n.a.",'7a'!F19/'6a'!F19*100)</f>
        <v>84.295612009237885</v>
      </c>
      <c r="G19" s="18">
        <f>IF(ISERROR('7a'!G19/'6a'!G19*100),"n.a.",'7a'!G19/'6a'!G19*100)</f>
        <v>81.067678684376972</v>
      </c>
      <c r="H19" s="18">
        <f>IF(ISERROR('7a'!H19/'6a'!H19*100),"n.a.",'7a'!H19/'6a'!H19*100)</f>
        <v>81.122235505080681</v>
      </c>
      <c r="I19" s="18">
        <f>IF(ISERROR('7a'!I19/'6a'!I19*100),"n.a.",'7a'!I19/'6a'!I19*100)</f>
        <v>80.515859184384809</v>
      </c>
      <c r="J19" s="18">
        <f>IF(ISERROR('7a'!J19/'6a'!J19*100),"n.a.",'7a'!J19/'6a'!J19*100)</f>
        <v>82.716297786720332</v>
      </c>
      <c r="K19" s="18">
        <f>IF(ISERROR('7a'!K19/'6a'!K19*100),"n.a.",'7a'!K19/'6a'!K19*100)</f>
        <v>83.710822427198536</v>
      </c>
      <c r="L19" s="21">
        <f>IF(ISERROR('7a'!L19/'6a'!L19*100),"n.a.",'7a'!L19/'6a'!L19*100)</f>
        <v>78.322082074968918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IF(ISERROR('7a'!B20/'6a'!B20*100),"n.a.",'7a'!B20/'6a'!B20*100)</f>
        <v>81.109292326136327</v>
      </c>
      <c r="C20" s="24">
        <f>IF(ISERROR('7a'!C20/'6a'!C20*100),"n.a.",'7a'!C20/'6a'!C20*100)</f>
        <v>85.701479157328549</v>
      </c>
      <c r="D20" s="24">
        <f>IF(ISERROR('7a'!D20/'6a'!D20*100),"n.a.",'7a'!D20/'6a'!D20*100)</f>
        <v>82.201086956521735</v>
      </c>
      <c r="E20" s="24">
        <f>IF(ISERROR('7a'!E20/'6a'!E20*100),"n.a.",'7a'!E20/'6a'!E20*100)</f>
        <v>80.511325409284595</v>
      </c>
      <c r="F20" s="24">
        <f>IF(ISERROR('7a'!F20/'6a'!F20*100),"n.a.",'7a'!F20/'6a'!F20*100)</f>
        <v>83.732333429477947</v>
      </c>
      <c r="G20" s="24">
        <f>IF(ISERROR('7a'!G20/'6a'!G20*100),"n.a.",'7a'!G20/'6a'!G20*100)</f>
        <v>80.822499999999991</v>
      </c>
      <c r="H20" s="24">
        <f>IF(ISERROR('7a'!H20/'6a'!H20*100),"n.a.",'7a'!H20/'6a'!H20*100)</f>
        <v>80.852378920104186</v>
      </c>
      <c r="I20" s="24">
        <f>IF(ISERROR('7a'!I20/'6a'!I20*100),"n.a.",'7a'!I20/'6a'!I20*100)</f>
        <v>80.287296642436829</v>
      </c>
      <c r="J20" s="24">
        <f>IF(ISERROR('7a'!J20/'6a'!J20*100),"n.a.",'7a'!J20/'6a'!J20*100)</f>
        <v>82.468798751950075</v>
      </c>
      <c r="K20" s="24">
        <f>IF(ISERROR('7a'!K20/'6a'!K20*100),"n.a.",'7a'!K20/'6a'!K20*100)</f>
        <v>84.143186415165331</v>
      </c>
      <c r="L20" s="25">
        <f>IF(ISERROR('7a'!L20/'6a'!L20*100),"n.a.",'7a'!L20/'6a'!L20*100)</f>
        <v>78.650836001422974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IF(ISERROR('7a'!B22/'6a'!B22*100),"n.a.",'7a'!B22/'6a'!B22*100)</f>
        <v>80.875512995896031</v>
      </c>
      <c r="C22" s="7">
        <f>IF(ISERROR('7a'!C22/'6a'!C22*100),"n.a.",'7a'!C22/'6a'!C22*100)</f>
        <v>82.022471910112344</v>
      </c>
      <c r="D22" s="7">
        <f>IF(ISERROR('7a'!D22/'6a'!D22*100),"n.a.",'7a'!D22/'6a'!D22*100)</f>
        <v>83.333333333333343</v>
      </c>
      <c r="E22" s="7">
        <f>IF(ISERROR('7a'!E22/'6a'!E22*100),"n.a.",'7a'!E22/'6a'!E22*100)</f>
        <v>77.142857142857153</v>
      </c>
      <c r="F22" s="7">
        <f>IF(ISERROR('7a'!F22/'6a'!F22*100),"n.a.",'7a'!F22/'6a'!F22*100)</f>
        <v>83.333333333333329</v>
      </c>
      <c r="G22" s="7">
        <f>IF(ISERROR('7a'!G22/'6a'!G22*100),"n.a.",'7a'!G22/'6a'!G22*100)</f>
        <v>78.136200716845877</v>
      </c>
      <c r="H22" s="7">
        <f>IF(ISERROR('7a'!H22/'6a'!H22*100),"n.a.",'7a'!H22/'6a'!H22*100)</f>
        <v>79.272326350606406</v>
      </c>
      <c r="I22" s="7">
        <f>IF(ISERROR('7a'!I22/'6a'!I22*100),"n.a.",'7a'!I22/'6a'!I22*100)</f>
        <v>82.558139534883722</v>
      </c>
      <c r="J22" s="7">
        <f>IF(ISERROR('7a'!J22/'6a'!J22*100),"n.a.",'7a'!J22/'6a'!J22*100)</f>
        <v>82.320441988950279</v>
      </c>
      <c r="K22" s="7">
        <f>IF(ISERROR('7a'!K22/'6a'!K22*100),"n.a.",'7a'!K22/'6a'!K22*100)</f>
        <v>84.471218206157957</v>
      </c>
      <c r="L22" s="29">
        <f>IF(ISERROR('7a'!L22/'6a'!L22*100),"n.a.",'7a'!L22/'6a'!L22*100)</f>
        <v>78.021978021978029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IF(ISERROR('7a'!B23/'6a'!B23*100),"n.a.",'7a'!B23/'6a'!B23*100)</f>
        <v>81.304006284367631</v>
      </c>
      <c r="C23" s="18">
        <f>IF(ISERROR('7a'!C23/'6a'!C23*100),"n.a.",'7a'!C23/'6a'!C23*100)</f>
        <v>86.666666666666671</v>
      </c>
      <c r="D23" s="18">
        <f>IF(ISERROR('7a'!D23/'6a'!D23*100),"n.a.",'7a'!D23/'6a'!D23*100)</f>
        <v>100</v>
      </c>
      <c r="E23" s="18">
        <f>IF(ISERROR('7a'!E23/'6a'!E23*100),"n.a.",'7a'!E23/'6a'!E23*100)</f>
        <v>79.487179487179489</v>
      </c>
      <c r="F23" s="18">
        <f>IF(ISERROR('7a'!F23/'6a'!F23*100),"n.a.",'7a'!F23/'6a'!F23*100)</f>
        <v>86.792452830188665</v>
      </c>
      <c r="G23" s="18">
        <f>IF(ISERROR('7a'!G23/'6a'!G23*100),"n.a.",'7a'!G23/'6a'!G23*100)</f>
        <v>80.909090909090907</v>
      </c>
      <c r="H23" s="18">
        <f>IF(ISERROR('7a'!H23/'6a'!H23*100),"n.a.",'7a'!H23/'6a'!H23*100)</f>
        <v>80.676855895196525</v>
      </c>
      <c r="I23" s="18">
        <f>IF(ISERROR('7a'!I23/'6a'!I23*100),"n.a.",'7a'!I23/'6a'!I23*100)</f>
        <v>81.284403669724767</v>
      </c>
      <c r="J23" s="18">
        <f>IF(ISERROR('7a'!J23/'6a'!J23*100),"n.a.",'7a'!J23/'6a'!J23*100)</f>
        <v>81.351351351351354</v>
      </c>
      <c r="K23" s="18">
        <f>IF(ISERROR('7a'!K23/'6a'!K23*100),"n.a.",'7a'!K23/'6a'!K23*100)</f>
        <v>83.134130146082342</v>
      </c>
      <c r="L23" s="21">
        <f>IF(ISERROR('7a'!L23/'6a'!L23*100),"n.a.",'7a'!L23/'6a'!L23*100)</f>
        <v>79.675994108983801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IF(ISERROR('7a'!B24/'6a'!B24*100),"n.a.",'7a'!B24/'6a'!B24*100)</f>
        <v>81.194029850746261</v>
      </c>
      <c r="C24" s="18">
        <f>IF(ISERROR('7a'!C24/'6a'!C24*100),"n.a.",'7a'!C24/'6a'!C24*100)</f>
        <v>86.170212765957444</v>
      </c>
      <c r="D24" s="18">
        <f>IF(ISERROR('7a'!D24/'6a'!D24*100),"n.a.",'7a'!D24/'6a'!D24*100)</f>
        <v>83.333333333333343</v>
      </c>
      <c r="E24" s="18">
        <f>IF(ISERROR('7a'!E24/'6a'!E24*100),"n.a.",'7a'!E24/'6a'!E24*100)</f>
        <v>80.281690140845072</v>
      </c>
      <c r="F24" s="18">
        <f>IF(ISERROR('7a'!F24/'6a'!F24*100),"n.a.",'7a'!F24/'6a'!F24*100)</f>
        <v>85.185185185185176</v>
      </c>
      <c r="G24" s="18">
        <f>IF(ISERROR('7a'!G24/'6a'!G24*100),"n.a.",'7a'!G24/'6a'!G24*100)</f>
        <v>81.899109792284861</v>
      </c>
      <c r="H24" s="18">
        <f>IF(ISERROR('7a'!H24/'6a'!H24*100),"n.a.",'7a'!H24/'6a'!H24*100)</f>
        <v>79.504504504504496</v>
      </c>
      <c r="I24" s="18">
        <f>IF(ISERROR('7a'!I24/'6a'!I24*100),"n.a.",'7a'!I24/'6a'!I24*100)</f>
        <v>82.490974729241884</v>
      </c>
      <c r="J24" s="18">
        <f>IF(ISERROR('7a'!J24/'6a'!J24*100),"n.a.",'7a'!J24/'6a'!J24*100)</f>
        <v>80.494505494505503</v>
      </c>
      <c r="K24" s="18">
        <f>IF(ISERROR('7a'!K24/'6a'!K24*100),"n.a.",'7a'!K24/'6a'!K24*100)</f>
        <v>82.428571428571431</v>
      </c>
      <c r="L24" s="21">
        <f>IF(ISERROR('7a'!L24/'6a'!L24*100),"n.a.",'7a'!L24/'6a'!L24*100)</f>
        <v>79.773462783171524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IF(ISERROR('7a'!B25/'6a'!B25*100),"n.a.",'7a'!B25/'6a'!B25*100)</f>
        <v>79.988726042841037</v>
      </c>
      <c r="C25" s="18">
        <f>IF(ISERROR('7a'!C25/'6a'!C25*100),"n.a.",'7a'!C25/'6a'!C25*100)</f>
        <v>85.555555555555557</v>
      </c>
      <c r="D25" s="18">
        <f>IF(ISERROR('7a'!D25/'6a'!D25*100),"n.a.",'7a'!D25/'6a'!D25*100)</f>
        <v>80</v>
      </c>
      <c r="E25" s="18">
        <f>IF(ISERROR('7a'!E25/'6a'!E25*100),"n.a.",'7a'!E25/'6a'!E25*100)</f>
        <v>80</v>
      </c>
      <c r="F25" s="18">
        <f>IF(ISERROR('7a'!F25/'6a'!F25*100),"n.a.",'7a'!F25/'6a'!F25*100)</f>
        <v>86.36363636363636</v>
      </c>
      <c r="G25" s="18">
        <f>IF(ISERROR('7a'!G25/'6a'!G25*100),"n.a.",'7a'!G25/'6a'!G25*100)</f>
        <v>79.197080291970806</v>
      </c>
      <c r="H25" s="18">
        <f>IF(ISERROR('7a'!H25/'6a'!H25*100),"n.a.",'7a'!H25/'6a'!H25*100)</f>
        <v>78.47478474784748</v>
      </c>
      <c r="I25" s="18">
        <f>IF(ISERROR('7a'!I25/'6a'!I25*100),"n.a.",'7a'!I25/'6a'!I25*100)</f>
        <v>82.2550831792976</v>
      </c>
      <c r="J25" s="18">
        <f>IF(ISERROR('7a'!J25/'6a'!J25*100),"n.a.",'7a'!J25/'6a'!J25*100)</f>
        <v>81.967213114754102</v>
      </c>
      <c r="K25" s="18">
        <f>IF(ISERROR('7a'!K25/'6a'!K25*100),"n.a.",'7a'!K25/'6a'!K25*100)</f>
        <v>82.744565217391312</v>
      </c>
      <c r="L25" s="21">
        <f>IF(ISERROR('7a'!L25/'6a'!L25*100),"n.a.",'7a'!L25/'6a'!L25*100)</f>
        <v>74.333333333333343</v>
      </c>
    </row>
    <row r="26" spans="1:24">
      <c r="A26" s="76">
        <v>2011</v>
      </c>
      <c r="B26" s="17">
        <f>IF(ISERROR('7a'!B26/'6a'!B26*100),"n.a.",'7a'!B26/'6a'!B26*100)</f>
        <v>79.465954606141537</v>
      </c>
      <c r="C26" s="18">
        <f>IF(ISERROR('7a'!C26/'6a'!C26*100),"n.a.",'7a'!C26/'6a'!C26*100)</f>
        <v>82.692307692307693</v>
      </c>
      <c r="D26" s="18">
        <f>IF(ISERROR('7a'!D26/'6a'!D26*100),"n.a.",'7a'!D26/'6a'!D26*100)</f>
        <v>80</v>
      </c>
      <c r="E26" s="18">
        <f>IF(ISERROR('7a'!E26/'6a'!E26*100),"n.a.",'7a'!E26/'6a'!E26*100)</f>
        <v>83.333333333333329</v>
      </c>
      <c r="F26" s="18">
        <f>IF(ISERROR('7a'!F26/'6a'!F26*100),"n.a.",'7a'!F26/'6a'!F26*100)</f>
        <v>75</v>
      </c>
      <c r="G26" s="18">
        <f>IF(ISERROR('7a'!G26/'6a'!G26*100),"n.a.",'7a'!G26/'6a'!G26*100)</f>
        <v>80.134680134680139</v>
      </c>
      <c r="H26" s="18">
        <f>IF(ISERROR('7a'!H26/'6a'!H26*100),"n.a.",'7a'!H26/'6a'!H26*100)</f>
        <v>78.024417314095444</v>
      </c>
      <c r="I26" s="18">
        <f>IF(ISERROR('7a'!I26/'6a'!I26*100),"n.a.",'7a'!I26/'6a'!I26*100)</f>
        <v>81.899641577060947</v>
      </c>
      <c r="J26" s="18">
        <f>IF(ISERROR('7a'!J26/'6a'!J26*100),"n.a.",'7a'!J26/'6a'!J26*100)</f>
        <v>80.867346938775498</v>
      </c>
      <c r="K26" s="18">
        <f>IF(ISERROR('7a'!K26/'6a'!K26*100),"n.a.",'7a'!K26/'6a'!K26*100)</f>
        <v>82.171581769436997</v>
      </c>
      <c r="L26" s="21">
        <f>IF(ISERROR('7a'!L26/'6a'!L26*100),"n.a.",'7a'!L26/'6a'!L26*100)</f>
        <v>73.934426229508205</v>
      </c>
    </row>
    <row r="27" spans="1:24">
      <c r="A27" s="76">
        <v>2012</v>
      </c>
      <c r="B27" s="17">
        <f>IF(ISERROR('7a'!B27/'6a'!B27*100),"n.a.",'7a'!B27/'6a'!B27*100)</f>
        <v>80.253623188405811</v>
      </c>
      <c r="C27" s="18">
        <f>IF(ISERROR('7a'!C27/'6a'!C27*100),"n.a.",'7a'!C27/'6a'!C27*100)</f>
        <v>85.714285714285708</v>
      </c>
      <c r="D27" s="18">
        <f>IF(ISERROR('7a'!D27/'6a'!D27*100),"n.a.",'7a'!D27/'6a'!D27*100)</f>
        <v>83.333333333333343</v>
      </c>
      <c r="E27" s="18">
        <f>IF(ISERROR('7a'!E27/'6a'!E27*100),"n.a.",'7a'!E27/'6a'!E27*100)</f>
        <v>77.906976744186053</v>
      </c>
      <c r="F27" s="18">
        <f>IF(ISERROR('7a'!F27/'6a'!F27*100),"n.a.",'7a'!F27/'6a'!F27*100)</f>
        <v>83.673469387755091</v>
      </c>
      <c r="G27" s="18">
        <f>IF(ISERROR('7a'!G27/'6a'!G27*100),"n.a.",'7a'!G27/'6a'!G27*100)</f>
        <v>81.418918918918919</v>
      </c>
      <c r="H27" s="18">
        <f>IF(ISERROR('7a'!H27/'6a'!H27*100),"n.a.",'7a'!H27/'6a'!H27*100)</f>
        <v>77.531645569620252</v>
      </c>
      <c r="I27" s="18">
        <f>IF(ISERROR('7a'!I27/'6a'!I27*100),"n.a.",'7a'!I27/'6a'!I27*100)</f>
        <v>82.678571428571416</v>
      </c>
      <c r="J27" s="18">
        <f>IF(ISERROR('7a'!J27/'6a'!J27*100),"n.a.",'7a'!J27/'6a'!J27*100)</f>
        <v>81.863979848866492</v>
      </c>
      <c r="K27" s="18">
        <f>IF(ISERROR('7a'!K27/'6a'!K27*100),"n.a.",'7a'!K27/'6a'!K27*100)</f>
        <v>84.56632653061223</v>
      </c>
      <c r="L27" s="21">
        <f>IF(ISERROR('7a'!L27/'6a'!L27*100),"n.a.",'7a'!L27/'6a'!L27*100)</f>
        <v>74.881516587677723</v>
      </c>
    </row>
    <row r="28" spans="1:24">
      <c r="A28" s="98">
        <v>2013</v>
      </c>
      <c r="B28" s="23">
        <f>IF(ISERROR('7a'!B28/'6a'!B28*100),"n.a.",'7a'!B28/'6a'!B28*100)</f>
        <v>80.717374713813271</v>
      </c>
      <c r="C28" s="24">
        <f>IF(ISERROR('7a'!C28/'6a'!C28*100),"n.a.",'7a'!C28/'6a'!C28*100)</f>
        <v>82.300884955752224</v>
      </c>
      <c r="D28" s="24">
        <f>IF(ISERROR('7a'!D28/'6a'!D28*100),"n.a.",'7a'!D28/'6a'!D28*100)</f>
        <v>80</v>
      </c>
      <c r="E28" s="24">
        <f>IF(ISERROR('7a'!E28/'6a'!E28*100),"n.a.",'7a'!E28/'6a'!E28*100)</f>
        <v>79.310344827586221</v>
      </c>
      <c r="F28" s="24">
        <f>IF(ISERROR('7a'!F28/'6a'!F28*100),"n.a.",'7a'!F28/'6a'!F28*100)</f>
        <v>84.444444444444443</v>
      </c>
      <c r="G28" s="24">
        <f>IF(ISERROR('7a'!G28/'6a'!G28*100),"n.a.",'7a'!G28/'6a'!G28*100)</f>
        <v>78.864353312302839</v>
      </c>
      <c r="H28" s="24">
        <f>IF(ISERROR('7a'!H28/'6a'!H28*100),"n.a.",'7a'!H28/'6a'!H28*100)</f>
        <v>80.203619909502265</v>
      </c>
      <c r="I28" s="24">
        <f>IF(ISERROR('7a'!I28/'6a'!I28*100),"n.a.",'7a'!I28/'6a'!I28*100)</f>
        <v>81.786339754816112</v>
      </c>
      <c r="J28" s="24">
        <f>IF(ISERROR('7a'!J28/'6a'!J28*100),"n.a.",'7a'!J28/'6a'!J28*100)</f>
        <v>81.882352941176464</v>
      </c>
      <c r="K28" s="24">
        <f>IF(ISERROR('7a'!K28/'6a'!K28*100),"n.a.",'7a'!K28/'6a'!K28*100)</f>
        <v>83.352872215709255</v>
      </c>
      <c r="L28" s="25">
        <f>IF(ISERROR('7a'!L28/'6a'!L28*100),"n.a.",'7a'!L28/'6a'!L28*100)</f>
        <v>76.703645007923924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97">
        <v>2007</v>
      </c>
      <c r="B30" s="6">
        <f>IF(ISERROR('7a'!B30/'6a'!B30*100),"n.a.",'7a'!B30/'6a'!B30*100)</f>
        <v>80.895522388059703</v>
      </c>
      <c r="C30" s="7">
        <f>IF(ISERROR('7a'!C30/'6a'!C30*100),"n.a.",'7a'!C30/'6a'!C30*100)</f>
        <v>82.857142857142847</v>
      </c>
      <c r="D30" s="7">
        <f>IF(ISERROR('7a'!D30/'6a'!D30*100),"n.a.",'7a'!D30/'6a'!D30*100)</f>
        <v>100</v>
      </c>
      <c r="E30" s="7">
        <f>IF(ISERROR('7a'!E30/'6a'!E30*100),"n.a.",'7a'!E30/'6a'!E30*100)</f>
        <v>74.285714285714292</v>
      </c>
      <c r="F30" s="7">
        <f>IF(ISERROR('7a'!F30/'6a'!F30*100),"n.a.",'7a'!F30/'6a'!F30*100)</f>
        <v>85.714285714285708</v>
      </c>
      <c r="G30" s="7">
        <f>IF(ISERROR('7a'!G30/'6a'!G30*100),"n.a.",'7a'!G30/'6a'!G30*100)</f>
        <v>81.967213114754102</v>
      </c>
      <c r="H30" s="7">
        <f>IF(ISERROR('7a'!H30/'6a'!H30*100),"n.a.",'7a'!H30/'6a'!H30*100)</f>
        <v>80</v>
      </c>
      <c r="I30" s="7">
        <f>IF(ISERROR('7a'!I30/'6a'!I30*100),"n.a.",'7a'!I30/'6a'!I30*100)</f>
        <v>83.108108108108112</v>
      </c>
      <c r="J30" s="7">
        <f>IF(ISERROR('7a'!J30/'6a'!J30*100),"n.a.",'7a'!J30/'6a'!J30*100)</f>
        <v>80.882352941176478</v>
      </c>
      <c r="K30" s="7">
        <f>IF(ISERROR('7a'!K30/'6a'!K30*100),"n.a.",'7a'!K30/'6a'!K30*100)</f>
        <v>85.121107266435985</v>
      </c>
      <c r="L30" s="29">
        <f>IF(ISERROR('7a'!L30/'6a'!L30*100),"n.a.",'7a'!L30/'6a'!L30*100)</f>
        <v>77.101449275362327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IF(ISERROR('7a'!B31/'6a'!B31*100),"n.a.",'7a'!B31/'6a'!B31*100)</f>
        <v>81.402085747392817</v>
      </c>
      <c r="C31" s="18">
        <f>IF(ISERROR('7a'!C31/'6a'!C31*100),"n.a.",'7a'!C31/'6a'!C31*100)</f>
        <v>84.615384615384613</v>
      </c>
      <c r="D31" s="18">
        <f>IF(ISERROR('7a'!D31/'6a'!D31*100),"n.a.",'7a'!D31/'6a'!D31*100)</f>
        <v>66.666666666666671</v>
      </c>
      <c r="E31" s="18">
        <f>IF(ISERROR('7a'!E31/'6a'!E31*100),"n.a.",'7a'!E31/'6a'!E31*100)</f>
        <v>82.926829268292693</v>
      </c>
      <c r="F31" s="18">
        <f>IF(ISERROR('7a'!F31/'6a'!F31*100),"n.a.",'7a'!F31/'6a'!F31*100)</f>
        <v>83.333333333333343</v>
      </c>
      <c r="G31" s="18">
        <f>IF(ISERROR('7a'!G31/'6a'!G31*100),"n.a.",'7a'!G31/'6a'!G31*100)</f>
        <v>81.021897810218974</v>
      </c>
      <c r="H31" s="18">
        <f>IF(ISERROR('7a'!H31/'6a'!H31*100),"n.a.",'7a'!H31/'6a'!H31*100)</f>
        <v>80.497131931166351</v>
      </c>
      <c r="I31" s="18">
        <f>IF(ISERROR('7a'!I31/'6a'!I31*100),"n.a.",'7a'!I31/'6a'!I31*100)</f>
        <v>84.049079754601223</v>
      </c>
      <c r="J31" s="18">
        <f>IF(ISERROR('7a'!J31/'6a'!J31*100),"n.a.",'7a'!J31/'6a'!J31*100)</f>
        <v>79.285714285714278</v>
      </c>
      <c r="K31" s="18">
        <f>IF(ISERROR('7a'!K31/'6a'!K31*100),"n.a.",'7a'!K31/'6a'!K31*100)</f>
        <v>84.745762711864401</v>
      </c>
      <c r="L31" s="21">
        <f>IF(ISERROR('7a'!L31/'6a'!L31*100),"n.a.",'7a'!L31/'6a'!L31*100)</f>
        <v>79.436619718309856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IF(ISERROR('7a'!B32/'6a'!B32*100),"n.a.",'7a'!B32/'6a'!B32*100)</f>
        <v>81.340579710144922</v>
      </c>
      <c r="C32" s="18">
        <f>IF(ISERROR('7a'!C32/'6a'!C32*100),"n.a.",'7a'!C32/'6a'!C32*100)</f>
        <v>80.487804878048792</v>
      </c>
      <c r="D32" s="18">
        <f>IF(ISERROR('7a'!D32/'6a'!D32*100),"n.a.",'7a'!D32/'6a'!D32*100)</f>
        <v>80</v>
      </c>
      <c r="E32" s="18">
        <f>IF(ISERROR('7a'!E32/'6a'!E32*100),"n.a.",'7a'!E32/'6a'!E32*100)</f>
        <v>77.142857142857153</v>
      </c>
      <c r="F32" s="18">
        <f>IF(ISERROR('7a'!F32/'6a'!F32*100),"n.a.",'7a'!F32/'6a'!F32*100)</f>
        <v>83.333333333333343</v>
      </c>
      <c r="G32" s="18">
        <f>IF(ISERROR('7a'!G32/'6a'!G32*100),"n.a.",'7a'!G32/'6a'!G32*100)</f>
        <v>79.532163742690059</v>
      </c>
      <c r="H32" s="18">
        <f>IF(ISERROR('7a'!H32/'6a'!H32*100),"n.a.",'7a'!H32/'6a'!H32*100)</f>
        <v>81.891348088531188</v>
      </c>
      <c r="I32" s="18">
        <f>IF(ISERROR('7a'!I32/'6a'!I32*100),"n.a.",'7a'!I32/'6a'!I32*100)</f>
        <v>81.528662420382176</v>
      </c>
      <c r="J32" s="18">
        <f>IF(ISERROR('7a'!J32/'6a'!J32*100),"n.a.",'7a'!J32/'6a'!J32*100)</f>
        <v>81.021897810218974</v>
      </c>
      <c r="K32" s="18">
        <f>IF(ISERROR('7a'!K32/'6a'!K32*100),"n.a.",'7a'!K32/'6a'!K32*100)</f>
        <v>84.033613445378151</v>
      </c>
      <c r="L32" s="21">
        <f>IF(ISERROR('7a'!L32/'6a'!L32*100),"n.a.",'7a'!L32/'6a'!L32*100)</f>
        <v>79.710144927536234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IF(ISERROR('7a'!B33/'6a'!B33*100),"n.a.",'7a'!B33/'6a'!B33*100)</f>
        <v>79.407979407979411</v>
      </c>
      <c r="C33" s="18">
        <f>IF(ISERROR('7a'!C33/'6a'!C33*100),"n.a.",'7a'!C33/'6a'!C33*100)</f>
        <v>78.94736842105263</v>
      </c>
      <c r="D33" s="18">
        <f>IF(ISERROR('7a'!D33/'6a'!D33*100),"n.a.",'7a'!D33/'6a'!D33*100)</f>
        <v>100</v>
      </c>
      <c r="E33" s="18">
        <f>IF(ISERROR('7a'!E33/'6a'!E33*100),"n.a.",'7a'!E33/'6a'!E33*100)</f>
        <v>82.5</v>
      </c>
      <c r="F33" s="18">
        <f>IF(ISERROR('7a'!F33/'6a'!F33*100),"n.a.",'7a'!F33/'6a'!F33*100)</f>
        <v>83.333333333333343</v>
      </c>
      <c r="G33" s="18">
        <f>IF(ISERROR('7a'!G33/'6a'!G33*100),"n.a.",'7a'!G33/'6a'!G33*100)</f>
        <v>78.225806451612897</v>
      </c>
      <c r="H33" s="18">
        <f>IF(ISERROR('7a'!H33/'6a'!H33*100),"n.a.",'7a'!H33/'6a'!H33*100)</f>
        <v>79.357798165137609</v>
      </c>
      <c r="I33" s="18">
        <f>IF(ISERROR('7a'!I33/'6a'!I33*100),"n.a.",'7a'!I33/'6a'!I33*100)</f>
        <v>82.802547770700642</v>
      </c>
      <c r="J33" s="18">
        <f>IF(ISERROR('7a'!J33/'6a'!J33*100),"n.a.",'7a'!J33/'6a'!J33*100)</f>
        <v>80.451127819548859</v>
      </c>
      <c r="K33" s="18">
        <f>IF(ISERROR('7a'!K33/'6a'!K33*100),"n.a.",'7a'!K33/'6a'!K33*100)</f>
        <v>82.50950570342205</v>
      </c>
      <c r="L33" s="21">
        <f>IF(ISERROR('7a'!L33/'6a'!L33*100),"n.a.",'7a'!L33/'6a'!L33*100)</f>
        <v>75.595238095238088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IF(ISERROR('7a'!B34/'6a'!B34*100),"n.a.",'7a'!B34/'6a'!B34*100)</f>
        <v>79.631901840490798</v>
      </c>
      <c r="C34" s="18">
        <f>IF(ISERROR('7a'!C34/'6a'!C34*100),"n.a.",'7a'!C34/'6a'!C34*100)</f>
        <v>84.782608695652186</v>
      </c>
      <c r="D34" s="18">
        <f>IF(ISERROR('7a'!D34/'6a'!D34*100),"n.a.",'7a'!D34/'6a'!D34*100)</f>
        <v>74.999999999999986</v>
      </c>
      <c r="E34" s="18">
        <f>IF(ISERROR('7a'!E34/'6a'!E34*100),"n.a.",'7a'!E34/'6a'!E34*100)</f>
        <v>83.333333333333329</v>
      </c>
      <c r="F34" s="18">
        <f>IF(ISERROR('7a'!F34/'6a'!F34*100),"n.a.",'7a'!F34/'6a'!F34*100)</f>
        <v>77.777777777777786</v>
      </c>
      <c r="G34" s="18">
        <f>IF(ISERROR('7a'!G34/'6a'!G34*100),"n.a.",'7a'!G34/'6a'!G34*100)</f>
        <v>74.149659863945587</v>
      </c>
      <c r="H34" s="18">
        <f>IF(ISERROR('7a'!H34/'6a'!H34*100),"n.a.",'7a'!H34/'6a'!H34*100)</f>
        <v>78.326180257510728</v>
      </c>
      <c r="I34" s="18">
        <f>IF(ISERROR('7a'!I34/'6a'!I34*100),"n.a.",'7a'!I34/'6a'!I34*100)</f>
        <v>82.53012048192771</v>
      </c>
      <c r="J34" s="18">
        <f>IF(ISERROR('7a'!J34/'6a'!J34*100),"n.a.",'7a'!J34/'6a'!J34*100)</f>
        <v>80.272108843537424</v>
      </c>
      <c r="K34" s="18">
        <f>IF(ISERROR('7a'!K34/'6a'!K34*100),"n.a.",'7a'!K34/'6a'!K34*100)</f>
        <v>86.832740213523124</v>
      </c>
      <c r="L34" s="21">
        <f>IF(ISERROR('7a'!L34/'6a'!L34*100),"n.a.",'7a'!L34/'6a'!L34*100)</f>
        <v>74.098360655737707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IF(ISERROR('7a'!B35/'6a'!B35*100),"n.a.",'7a'!B35/'6a'!B35*100)</f>
        <v>79.757785467128031</v>
      </c>
      <c r="C35" s="18">
        <f>IF(ISERROR('7a'!C35/'6a'!C35*100),"n.a.",'7a'!C35/'6a'!C35*100)</f>
        <v>83.673469387755091</v>
      </c>
      <c r="D35" s="18">
        <f>IF(ISERROR('7a'!D35/'6a'!D35*100),"n.a.",'7a'!D35/'6a'!D35*100)</f>
        <v>74.999999999999986</v>
      </c>
      <c r="E35" s="18">
        <f>IF(ISERROR('7a'!E35/'6a'!E35*100),"n.a.",'7a'!E35/'6a'!E35*100)</f>
        <v>79.069767441860463</v>
      </c>
      <c r="F35" s="18">
        <f>IF(ISERROR('7a'!F35/'6a'!F35*100),"n.a.",'7a'!F35/'6a'!F35*100)</f>
        <v>79.310344827586192</v>
      </c>
      <c r="G35" s="18">
        <f>IF(ISERROR('7a'!G35/'6a'!G35*100),"n.a.",'7a'!G35/'6a'!G35*100)</f>
        <v>81.967213114754102</v>
      </c>
      <c r="H35" s="18">
        <f>IF(ISERROR('7a'!H35/'6a'!H35*100),"n.a.",'7a'!H35/'6a'!H35*100)</f>
        <v>76.865671641791039</v>
      </c>
      <c r="I35" s="18">
        <f>IF(ISERROR('7a'!I35/'6a'!I35*100),"n.a.",'7a'!I35/'6a'!I35*100)</f>
        <v>82.456140350877178</v>
      </c>
      <c r="J35" s="18">
        <f>IF(ISERROR('7a'!J35/'6a'!J35*100),"n.a.",'7a'!J35/'6a'!J35*100)</f>
        <v>79.333333333333329</v>
      </c>
      <c r="K35" s="18">
        <f>IF(ISERROR('7a'!K35/'6a'!K35*100),"n.a.",'7a'!K35/'6a'!K35*100)</f>
        <v>85.910652920962193</v>
      </c>
      <c r="L35" s="21">
        <f>IF(ISERROR('7a'!L35/'6a'!L35*100),"n.a.",'7a'!L35/'6a'!L35*100)</f>
        <v>76.69616519174042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IF(ISERROR('7a'!B36/'6a'!B36*100),"n.a.",'7a'!B36/'6a'!B36*100)</f>
        <v>80.604677695379351</v>
      </c>
      <c r="C36" s="24">
        <f>IF(ISERROR('7a'!C36/'6a'!C36*100),"n.a.",'7a'!C36/'6a'!C36*100)</f>
        <v>81.818181818181827</v>
      </c>
      <c r="D36" s="24">
        <f>IF(ISERROR('7a'!D36/'6a'!D36*100),"n.a.",'7a'!D36/'6a'!D36*100)</f>
        <v>100</v>
      </c>
      <c r="E36" s="24">
        <f>IF(ISERROR('7a'!E36/'6a'!E36*100),"n.a.",'7a'!E36/'6a'!E36*100)</f>
        <v>77.272727272727266</v>
      </c>
      <c r="F36" s="24">
        <f>IF(ISERROR('7a'!F36/'6a'!F36*100),"n.a.",'7a'!F36/'6a'!F36*100)</f>
        <v>76</v>
      </c>
      <c r="G36" s="24">
        <f>IF(ISERROR('7a'!G36/'6a'!G36*100),"n.a.",'7a'!G36/'6a'!G36*100)</f>
        <v>75.939849624060145</v>
      </c>
      <c r="H36" s="24">
        <f>IF(ISERROR('7a'!H36/'6a'!H36*100),"n.a.",'7a'!H36/'6a'!H36*100)</f>
        <v>81.044487427466137</v>
      </c>
      <c r="I36" s="24">
        <f>IF(ISERROR('7a'!I36/'6a'!I36*100),"n.a.",'7a'!I36/'6a'!I36*100)</f>
        <v>81.502890173410407</v>
      </c>
      <c r="J36" s="24">
        <f>IF(ISERROR('7a'!J36/'6a'!J36*100),"n.a.",'7a'!J36/'6a'!J36*100)</f>
        <v>82.051282051282058</v>
      </c>
      <c r="K36" s="24">
        <f>IF(ISERROR('7a'!K36/'6a'!K36*100),"n.a.",'7a'!K36/'6a'!K36*100)</f>
        <v>84.26229508196721</v>
      </c>
      <c r="L36" s="25">
        <f>IF(ISERROR('7a'!L36/'6a'!L36*100),"n.a.",'7a'!L36/'6a'!L36*100)</f>
        <v>77.551020408163268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IF(ISERROR('7a'!B38/'6a'!B38*100),"n.a.",'7a'!B38/'6a'!B38*100)</f>
        <v>81.07538218239327</v>
      </c>
      <c r="C38" s="7">
        <f>IF(ISERROR('7a'!C38/'6a'!C38*100),"n.a.",'7a'!C38/'6a'!C38*100)</f>
        <v>76.47058823529413</v>
      </c>
      <c r="D38" s="7" t="str">
        <f>IF(ISERROR('7a'!D38/'6a'!D38*100),"n.a.",'7a'!D38/'6a'!D38*100)</f>
        <v>n.a.</v>
      </c>
      <c r="E38" s="7">
        <f>IF(ISERROR('7a'!E38/'6a'!E38*100),"n.a.",'7a'!E38/'6a'!E38*100)</f>
        <v>76.47058823529413</v>
      </c>
      <c r="F38" s="7">
        <f>IF(ISERROR('7a'!F38/'6a'!F38*100),"n.a.",'7a'!F38/'6a'!F38*100)</f>
        <v>78.94736842105263</v>
      </c>
      <c r="G38" s="7">
        <f>IF(ISERROR('7a'!G38/'6a'!G38*100),"n.a.",'7a'!G38/'6a'!G38*100)</f>
        <v>75.496688741721869</v>
      </c>
      <c r="H38" s="7">
        <f>IF(ISERROR('7a'!H38/'6a'!H38*100),"n.a.",'7a'!H38/'6a'!H38*100)</f>
        <v>79.651162790697668</v>
      </c>
      <c r="I38" s="7">
        <f>IF(ISERROR('7a'!I38/'6a'!I38*100),"n.a.",'7a'!I38/'6a'!I38*100)</f>
        <v>82.320441988950279</v>
      </c>
      <c r="J38" s="7">
        <f>IF(ISERROR('7a'!J38/'6a'!J38*100),"n.a.",'7a'!J38/'6a'!J38*100)</f>
        <v>83.555555555555557</v>
      </c>
      <c r="K38" s="7">
        <f>IF(ISERROR('7a'!K38/'6a'!K38*100),"n.a.",'7a'!K38/'6a'!K38*100)</f>
        <v>84.234234234234222</v>
      </c>
      <c r="L38" s="29">
        <f>IF(ISERROR('7a'!L38/'6a'!L38*100),"n.a.",'7a'!L38/'6a'!L38*100)</f>
        <v>79.0035587188612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IF(ISERROR('7a'!B39/'6a'!B39*100),"n.a.",'7a'!B39/'6a'!B39*100)</f>
        <v>81.144278606965173</v>
      </c>
      <c r="C39" s="18">
        <f>IF(ISERROR('7a'!C39/'6a'!C39*100),"n.a.",'7a'!C39/'6a'!C39*100)</f>
        <v>87.499999999999986</v>
      </c>
      <c r="D39" s="18" t="str">
        <f>IF(ISERROR('7a'!D39/'6a'!D39*100),"n.a.",'7a'!D39/'6a'!D39*100)</f>
        <v>n.a.</v>
      </c>
      <c r="E39" s="18">
        <f>IF(ISERROR('7a'!E39/'6a'!E39*100),"n.a.",'7a'!E39/'6a'!E39*100)</f>
        <v>75.757575757575751</v>
      </c>
      <c r="F39" s="18">
        <f>IF(ISERROR('7a'!F39/'6a'!F39*100),"n.a.",'7a'!F39/'6a'!F39*100)</f>
        <v>90</v>
      </c>
      <c r="G39" s="18">
        <f>IF(ISERROR('7a'!G39/'6a'!G39*100),"n.a.",'7a'!G39/'6a'!G39*100)</f>
        <v>80.337078651685388</v>
      </c>
      <c r="H39" s="18">
        <f>IF(ISERROR('7a'!H39/'6a'!H39*100),"n.a.",'7a'!H39/'6a'!H39*100)</f>
        <v>80.636604774535797</v>
      </c>
      <c r="I39" s="18">
        <f>IF(ISERROR('7a'!I39/'6a'!I39*100),"n.a.",'7a'!I39/'6a'!I39*100)</f>
        <v>80.474934036939317</v>
      </c>
      <c r="J39" s="18">
        <f>IF(ISERROR('7a'!J39/'6a'!J39*100),"n.a.",'7a'!J39/'6a'!J39*100)</f>
        <v>82.456140350877192</v>
      </c>
      <c r="K39" s="18">
        <f>IF(ISERROR('7a'!K39/'6a'!K39*100),"n.a.",'7a'!K39/'6a'!K39*100)</f>
        <v>82.022471910112358</v>
      </c>
      <c r="L39" s="21">
        <f>IF(ISERROR('7a'!L39/'6a'!L39*100),"n.a.",'7a'!L39/'6a'!L39*100)</f>
        <v>79.746835443037966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IF(ISERROR('7a'!B40/'6a'!B40*100),"n.a.",'7a'!B40/'6a'!B40*100)</f>
        <v>80.814249363867688</v>
      </c>
      <c r="C40" s="18">
        <f>IF(ISERROR('7a'!C40/'6a'!C40*100),"n.a.",'7a'!C40/'6a'!C40*100)</f>
        <v>89.65517241379311</v>
      </c>
      <c r="D40" s="18" t="str">
        <f>IF(ISERROR('7a'!D40/'6a'!D40*100),"n.a.",'7a'!D40/'6a'!D40*100)</f>
        <v>n.a.</v>
      </c>
      <c r="E40" s="18">
        <f>IF(ISERROR('7a'!E40/'6a'!E40*100),"n.a.",'7a'!E40/'6a'!E40*100)</f>
        <v>80</v>
      </c>
      <c r="F40" s="18">
        <f>IF(ISERROR('7a'!F40/'6a'!F40*100),"n.a.",'7a'!F40/'6a'!F40*100)</f>
        <v>86.956521739130437</v>
      </c>
      <c r="G40" s="18">
        <f>IF(ISERROR('7a'!G40/'6a'!G40*100),"n.a.",'7a'!G40/'6a'!G40*100)</f>
        <v>84.076433121019107</v>
      </c>
      <c r="H40" s="18">
        <f>IF(ISERROR('7a'!H40/'6a'!H40*100),"n.a.",'7a'!H40/'6a'!H40*100)</f>
        <v>76.43979057591622</v>
      </c>
      <c r="I40" s="18">
        <f>IF(ISERROR('7a'!I40/'6a'!I40*100),"n.a.",'7a'!I40/'6a'!I40*100)</f>
        <v>82.951653944020364</v>
      </c>
      <c r="J40" s="18">
        <f>IF(ISERROR('7a'!J40/'6a'!J40*100),"n.a.",'7a'!J40/'6a'!J40*100)</f>
        <v>79.735682819383271</v>
      </c>
      <c r="K40" s="18">
        <f>IF(ISERROR('7a'!K40/'6a'!K40*100),"n.a.",'7a'!K40/'6a'!K40*100)</f>
        <v>81.858407079646014</v>
      </c>
      <c r="L40" s="21">
        <f>IF(ISERROR('7a'!L40/'6a'!L40*100),"n.a.",'7a'!L40/'6a'!L40*100)</f>
        <v>80.075187969924812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IF(ISERROR('7a'!B41/'6a'!B41*100),"n.a.",'7a'!B41/'6a'!B41*100)</f>
        <v>80.71539657853809</v>
      </c>
      <c r="C41" s="18">
        <f>IF(ISERROR('7a'!C41/'6a'!C41*100),"n.a.",'7a'!C41/'6a'!C41*100)</f>
        <v>90.909090909090921</v>
      </c>
      <c r="D41" s="18" t="str">
        <f>IF(ISERROR('7a'!D41/'6a'!D41*100),"n.a.",'7a'!D41/'6a'!D41*100)</f>
        <v>n.a.</v>
      </c>
      <c r="E41" s="18">
        <f>IF(ISERROR('7a'!E41/'6a'!E41*100),"n.a.",'7a'!E41/'6a'!E41*100)</f>
        <v>78.378378378378372</v>
      </c>
      <c r="F41" s="18">
        <f>IF(ISERROR('7a'!F41/'6a'!F41*100),"n.a.",'7a'!F41/'6a'!F41*100)</f>
        <v>89.473684210526315</v>
      </c>
      <c r="G41" s="18">
        <f>IF(ISERROR('7a'!G41/'6a'!G41*100),"n.a.",'7a'!G41/'6a'!G41*100)</f>
        <v>82.191780821917817</v>
      </c>
      <c r="H41" s="18">
        <f>IF(ISERROR('7a'!H41/'6a'!H41*100),"n.a.",'7a'!H41/'6a'!H41*100)</f>
        <v>78.021978021978029</v>
      </c>
      <c r="I41" s="18">
        <f>IF(ISERROR('7a'!I41/'6a'!I41*100),"n.a.",'7a'!I41/'6a'!I41*100)</f>
        <v>82.058047493403691</v>
      </c>
      <c r="J41" s="18">
        <f>IF(ISERROR('7a'!J41/'6a'!J41*100),"n.a.",'7a'!J41/'6a'!J41*100)</f>
        <v>82.969432314410483</v>
      </c>
      <c r="K41" s="18">
        <f>IF(ISERROR('7a'!K41/'6a'!K41*100),"n.a.",'7a'!K41/'6a'!K41*100)</f>
        <v>83.333333333333329</v>
      </c>
      <c r="L41" s="21">
        <f>IF(ISERROR('7a'!L41/'6a'!L41*100),"n.a.",'7a'!L41/'6a'!L41*100)</f>
        <v>72.868217054263567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IF(ISERROR('7a'!B42/'6a'!B42*100),"n.a.",'7a'!B42/'6a'!B42*100)</f>
        <v>79.577810505645559</v>
      </c>
      <c r="C42" s="18">
        <f>IF(ISERROR('7a'!C42/'6a'!C42*100),"n.a.",'7a'!C42/'6a'!C42*100)</f>
        <v>78.378378378378372</v>
      </c>
      <c r="D42" s="18" t="str">
        <f>IF(ISERROR('7a'!D42/'6a'!D42*100),"n.a.",'7a'!D42/'6a'!D42*100)</f>
        <v>n.a.</v>
      </c>
      <c r="E42" s="18">
        <f>IF(ISERROR('7a'!E42/'6a'!E42*100),"n.a.",'7a'!E42/'6a'!E42*100)</f>
        <v>84.615384615384613</v>
      </c>
      <c r="F42" s="18">
        <f>IF(ISERROR('7a'!F42/'6a'!F42*100),"n.a.",'7a'!F42/'6a'!F42*100)</f>
        <v>78.94736842105263</v>
      </c>
      <c r="G42" s="18">
        <f>IF(ISERROR('7a'!G42/'6a'!G42*100),"n.a.",'7a'!G42/'6a'!G42*100)</f>
        <v>85.714285714285708</v>
      </c>
      <c r="H42" s="18">
        <f>IF(ISERROR('7a'!H42/'6a'!H42*100),"n.a.",'7a'!H42/'6a'!H42*100)</f>
        <v>78.605769230769241</v>
      </c>
      <c r="I42" s="18">
        <f>IF(ISERROR('7a'!I42/'6a'!I42*100),"n.a.",'7a'!I42/'6a'!I42*100)</f>
        <v>81.865284974093271</v>
      </c>
      <c r="J42" s="18">
        <f>IF(ISERROR('7a'!J42/'6a'!J42*100),"n.a.",'7a'!J42/'6a'!J42*100)</f>
        <v>81.224489795918359</v>
      </c>
      <c r="K42" s="18">
        <f>IF(ISERROR('7a'!K42/'6a'!K42*100),"n.a.",'7a'!K42/'6a'!K42*100)</f>
        <v>79.120879120879124</v>
      </c>
      <c r="L42" s="21">
        <f>IF(ISERROR('7a'!L42/'6a'!L42*100),"n.a.",'7a'!L42/'6a'!L42*100)</f>
        <v>74.333333333333343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IF(ISERROR('7a'!B43/'6a'!B43*100),"n.a.",'7a'!B43/'6a'!B43*100)</f>
        <v>80.528375733855185</v>
      </c>
      <c r="C43" s="18">
        <f>IF(ISERROR('7a'!C43/'6a'!C43*100),"n.a.",'7a'!C43/'6a'!C43*100)</f>
        <v>83.333333333333329</v>
      </c>
      <c r="D43" s="18" t="str">
        <f>IF(ISERROR('7a'!D43/'6a'!D43*100),"n.a.",'7a'!D43/'6a'!D43*100)</f>
        <v>n.a.</v>
      </c>
      <c r="E43" s="18">
        <f>IF(ISERROR('7a'!E43/'6a'!E43*100),"n.a.",'7a'!E43/'6a'!E43*100)</f>
        <v>76.31578947368422</v>
      </c>
      <c r="F43" s="18">
        <f>IF(ISERROR('7a'!F43/'6a'!F43*100),"n.a.",'7a'!F43/'6a'!F43*100)</f>
        <v>94.444444444444443</v>
      </c>
      <c r="G43" s="18">
        <f>IF(ISERROR('7a'!G43/'6a'!G43*100),"n.a.",'7a'!G43/'6a'!G43*100)</f>
        <v>82.317073170731717</v>
      </c>
      <c r="H43" s="18">
        <f>IF(ISERROR('7a'!H43/'6a'!H43*100),"n.a.",'7a'!H43/'6a'!H43*100)</f>
        <v>78.092783505154657</v>
      </c>
      <c r="I43" s="18">
        <f>IF(ISERROR('7a'!I43/'6a'!I43*100),"n.a.",'7a'!I43/'6a'!I43*100)</f>
        <v>82.642487046632112</v>
      </c>
      <c r="J43" s="18">
        <f>IF(ISERROR('7a'!J43/'6a'!J43*100),"n.a.",'7a'!J43/'6a'!J43*100)</f>
        <v>83.265306122448976</v>
      </c>
      <c r="K43" s="18">
        <f>IF(ISERROR('7a'!K43/'6a'!K43*100),"n.a.",'7a'!K43/'6a'!K43*100)</f>
        <v>83.367983367983371</v>
      </c>
      <c r="L43" s="21">
        <f>IF(ISERROR('7a'!L43/'6a'!L43*100),"n.a.",'7a'!L43/'6a'!L43*100)</f>
        <v>72.631578947368411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IF(ISERROR('7a'!B44/'6a'!B44*100),"n.a.",'7a'!B44/'6a'!B44*100)</f>
        <v>80.657455931395901</v>
      </c>
      <c r="C44" s="24">
        <f>IF(ISERROR('7a'!C44/'6a'!C44*100),"n.a.",'7a'!C44/'6a'!C44*100)</f>
        <v>82.051282051282058</v>
      </c>
      <c r="D44" s="24" t="str">
        <f>IF(ISERROR('7a'!D44/'6a'!D44*100),"n.a.",'7a'!D44/'6a'!D44*100)</f>
        <v>n.a.</v>
      </c>
      <c r="E44" s="24">
        <f>IF(ISERROR('7a'!E44/'6a'!E44*100),"n.a.",'7a'!E44/'6a'!E44*100)</f>
        <v>78.048780487804891</v>
      </c>
      <c r="F44" s="24">
        <f>IF(ISERROR('7a'!F44/'6a'!F44*100),"n.a.",'7a'!F44/'6a'!F44*100)</f>
        <v>90</v>
      </c>
      <c r="G44" s="24">
        <f>IF(ISERROR('7a'!G44/'6a'!G44*100),"n.a.",'7a'!G44/'6a'!G44*100)</f>
        <v>79.041916167664667</v>
      </c>
      <c r="H44" s="24">
        <f>IF(ISERROR('7a'!H44/'6a'!H44*100),"n.a.",'7a'!H44/'6a'!H44*100)</f>
        <v>79.436619718309856</v>
      </c>
      <c r="I44" s="24">
        <f>IF(ISERROR('7a'!I44/'6a'!I44*100),"n.a.",'7a'!I44/'6a'!I44*100)</f>
        <v>82.070707070707073</v>
      </c>
      <c r="J44" s="24">
        <f>IF(ISERROR('7a'!J44/'6a'!J44*100),"n.a.",'7a'!J44/'6a'!J44*100)</f>
        <v>82.089552238805965</v>
      </c>
      <c r="K44" s="24">
        <f>IF(ISERROR('7a'!K44/'6a'!K44*100),"n.a.",'7a'!K44/'6a'!K44*100)</f>
        <v>82.485875706214685</v>
      </c>
      <c r="L44" s="25">
        <f>IF(ISERROR('7a'!L44/'6a'!L44*100),"n.a.",'7a'!L44/'6a'!L44*100)</f>
        <v>75.985663082437284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IF(ISERROR('7a'!B46/'6a'!B46*100),"n.a.",'7a'!B46/'6a'!B46*100)</f>
        <v>77.027027027027032</v>
      </c>
      <c r="C46" s="7">
        <f>IF(ISERROR('7a'!C46/'6a'!C46*100),"n.a.",'7a'!C46/'6a'!C46*100)</f>
        <v>94.736842105263165</v>
      </c>
      <c r="D46" s="7" t="str">
        <f>IF(ISERROR('7a'!D46/'6a'!D46*100),"n.a.",'7a'!D46/'6a'!D46*100)</f>
        <v>n.a.</v>
      </c>
      <c r="E46" s="7" t="str">
        <f>IF(ISERROR('7a'!E46/'6a'!E46*100),"n.a.",'7a'!E46/'6a'!E46*100)</f>
        <v>n.a.</v>
      </c>
      <c r="F46" s="7" t="str">
        <f>IF(ISERROR('7a'!F46/'6a'!F46*100),"n.a.",'7a'!F46/'6a'!F46*100)</f>
        <v>n.a.</v>
      </c>
      <c r="G46" s="7" t="str">
        <f>IF(ISERROR('7a'!G46/'6a'!G46*100),"n.a.",'7a'!G46/'6a'!G46*100)</f>
        <v>n.a.</v>
      </c>
      <c r="H46" s="7" t="str">
        <f>IF(ISERROR('7a'!H46/'6a'!H46*100),"n.a.",'7a'!H46/'6a'!H46*100)</f>
        <v>n.a.</v>
      </c>
      <c r="I46" s="7" t="str">
        <f>IF(ISERROR('7a'!I46/'6a'!I46*100),"n.a.",'7a'!I46/'6a'!I46*100)</f>
        <v>n.a.</v>
      </c>
      <c r="J46" s="7" t="str">
        <f>IF(ISERROR('7a'!J46/'6a'!J46*100),"n.a.",'7a'!J46/'6a'!J46*100)</f>
        <v>n.a.</v>
      </c>
      <c r="K46" s="7" t="str">
        <f>IF(ISERROR('7a'!K46/'6a'!K46*100),"n.a.",'7a'!K46/'6a'!K46*100)</f>
        <v>n.a.</v>
      </c>
      <c r="L46" s="29" t="str">
        <f>IF(ISERROR('7a'!L46/'6a'!L46*100),"n.a.",'7a'!L46/'6a'!L46*100)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f>IF(ISERROR('7a'!B47/'6a'!B47*100),"n.a.",'7a'!B47/'6a'!B47*100)</f>
        <v>85.294117647058826</v>
      </c>
      <c r="C47" s="18">
        <f>IF(ISERROR('7a'!C47/'6a'!C47*100),"n.a.",'7a'!C47/'6a'!C47*100)</f>
        <v>88.235294117647058</v>
      </c>
      <c r="D47" s="18" t="str">
        <f>IF(ISERROR('7a'!D47/'6a'!D47*100),"n.a.",'7a'!D47/'6a'!D47*100)</f>
        <v>n.a.</v>
      </c>
      <c r="E47" s="18" t="str">
        <f>IF(ISERROR('7a'!E47/'6a'!E47*100),"n.a.",'7a'!E47/'6a'!E47*100)</f>
        <v>n.a.</v>
      </c>
      <c r="F47" s="18" t="str">
        <f>IF(ISERROR('7a'!F47/'6a'!F47*100),"n.a.",'7a'!F47/'6a'!F47*100)</f>
        <v>n.a.</v>
      </c>
      <c r="G47" s="18" t="str">
        <f>IF(ISERROR('7a'!G47/'6a'!G47*100),"n.a.",'7a'!G47/'6a'!G47*100)</f>
        <v>n.a.</v>
      </c>
      <c r="H47" s="18" t="str">
        <f>IF(ISERROR('7a'!H47/'6a'!H47*100),"n.a.",'7a'!H47/'6a'!H47*100)</f>
        <v>n.a.</v>
      </c>
      <c r="I47" s="18" t="str">
        <f>IF(ISERROR('7a'!I47/'6a'!I47*100),"n.a.",'7a'!I47/'6a'!I47*100)</f>
        <v>n.a.</v>
      </c>
      <c r="J47" s="18" t="str">
        <f>IF(ISERROR('7a'!J47/'6a'!J47*100),"n.a.",'7a'!J47/'6a'!J47*100)</f>
        <v>n.a.</v>
      </c>
      <c r="K47" s="18" t="str">
        <f>IF(ISERROR('7a'!K47/'6a'!K47*100),"n.a.",'7a'!K47/'6a'!K47*100)</f>
        <v>n.a.</v>
      </c>
      <c r="L47" s="21" t="str">
        <f>IF(ISERROR('7a'!L47/'6a'!L47*100),"n.a.",'7a'!L47/'6a'!L47*100)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f>IF(ISERROR('7a'!B48/'6a'!B48*100),"n.a.",'7a'!B48/'6a'!B48*100)</f>
        <v>90.909090909090907</v>
      </c>
      <c r="C48" s="18">
        <f>IF(ISERROR('7a'!C48/'6a'!C48*100),"n.a.",'7a'!C48/'6a'!C48*100)</f>
        <v>95.652173913043498</v>
      </c>
      <c r="D48" s="18" t="str">
        <f>IF(ISERROR('7a'!D48/'6a'!D48*100),"n.a.",'7a'!D48/'6a'!D48*100)</f>
        <v>n.a.</v>
      </c>
      <c r="E48" s="18" t="str">
        <f>IF(ISERROR('7a'!E48/'6a'!E48*100),"n.a.",'7a'!E48/'6a'!E48*100)</f>
        <v>n.a.</v>
      </c>
      <c r="F48" s="18" t="str">
        <f>IF(ISERROR('7a'!F48/'6a'!F48*100),"n.a.",'7a'!F48/'6a'!F48*100)</f>
        <v>n.a.</v>
      </c>
      <c r="G48" s="18" t="str">
        <f>IF(ISERROR('7a'!G48/'6a'!G48*100),"n.a.",'7a'!G48/'6a'!G48*100)</f>
        <v>n.a.</v>
      </c>
      <c r="H48" s="18" t="str">
        <f>IF(ISERROR('7a'!H48/'6a'!H48*100),"n.a.",'7a'!H48/'6a'!H48*100)</f>
        <v>n.a.</v>
      </c>
      <c r="I48" s="18" t="str">
        <f>IF(ISERROR('7a'!I48/'6a'!I48*100),"n.a.",'7a'!I48/'6a'!I48*100)</f>
        <v>n.a.</v>
      </c>
      <c r="J48" s="18" t="str">
        <f>IF(ISERROR('7a'!J48/'6a'!J48*100),"n.a.",'7a'!J48/'6a'!J48*100)</f>
        <v>n.a.</v>
      </c>
      <c r="K48" s="18" t="str">
        <f>IF(ISERROR('7a'!K48/'6a'!K48*100),"n.a.",'7a'!K48/'6a'!K48*100)</f>
        <v>n.a.</v>
      </c>
      <c r="L48" s="21" t="str">
        <f>IF(ISERROR('7a'!L48/'6a'!L48*100),"n.a.",'7a'!L48/'6a'!L48*100)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IF(ISERROR('7a'!B49/'6a'!B49*100),"n.a.",'7a'!B49/'6a'!B49*100)</f>
        <v>68.965517241379317</v>
      </c>
      <c r="C49" s="18">
        <f>IF(ISERROR('7a'!C49/'6a'!C49*100),"n.a.",'7a'!C49/'6a'!C49*100)</f>
        <v>89.473684210526315</v>
      </c>
      <c r="D49" s="18" t="str">
        <f>IF(ISERROR('7a'!D49/'6a'!D49*100),"n.a.",'7a'!D49/'6a'!D49*100)</f>
        <v>n.a.</v>
      </c>
      <c r="E49" s="18" t="str">
        <f>IF(ISERROR('7a'!E49/'6a'!E49*100),"n.a.",'7a'!E49/'6a'!E49*100)</f>
        <v>n.a.</v>
      </c>
      <c r="F49" s="18" t="str">
        <f>IF(ISERROR('7a'!F49/'6a'!F49*100),"n.a.",'7a'!F49/'6a'!F49*100)</f>
        <v>n.a.</v>
      </c>
      <c r="G49" s="18" t="str">
        <f>IF(ISERROR('7a'!G49/'6a'!G49*100),"n.a.",'7a'!G49/'6a'!G49*100)</f>
        <v>n.a.</v>
      </c>
      <c r="H49" s="18" t="str">
        <f>IF(ISERROR('7a'!H49/'6a'!H49*100),"n.a.",'7a'!H49/'6a'!H49*100)</f>
        <v>n.a.</v>
      </c>
      <c r="I49" s="18" t="str">
        <f>IF(ISERROR('7a'!I49/'6a'!I49*100),"n.a.",'7a'!I49/'6a'!I49*100)</f>
        <v>n.a.</v>
      </c>
      <c r="J49" s="18" t="str">
        <f>IF(ISERROR('7a'!J49/'6a'!J49*100),"n.a.",'7a'!J49/'6a'!J49*100)</f>
        <v>n.a.</v>
      </c>
      <c r="K49" s="18" t="str">
        <f>IF(ISERROR('7a'!K49/'6a'!K49*100),"n.a.",'7a'!K49/'6a'!K49*100)</f>
        <v>n.a.</v>
      </c>
      <c r="L49" s="21" t="str">
        <f>IF(ISERROR('7a'!L49/'6a'!L49*100),"n.a.",'7a'!L49/'6a'!L49*100)</f>
        <v>n.a.</v>
      </c>
    </row>
    <row r="50" spans="1:12">
      <c r="A50" s="76">
        <v>2011</v>
      </c>
      <c r="B50" s="17">
        <f>IF(ISERROR('7a'!B50/'6a'!B50*100),"n.a.",'7a'!B50/'6a'!B50*100)</f>
        <v>71.014492753623188</v>
      </c>
      <c r="C50" s="18">
        <f>IF(ISERROR('7a'!C50/'6a'!C50*100),"n.a.",'7a'!C50/'6a'!C50*100)</f>
        <v>81.818181818181813</v>
      </c>
      <c r="D50" s="18" t="str">
        <f>IF(ISERROR('7a'!D50/'6a'!D50*100),"n.a.",'7a'!D50/'6a'!D50*100)</f>
        <v>n.a.</v>
      </c>
      <c r="E50" s="18" t="str">
        <f>IF(ISERROR('7a'!E50/'6a'!E50*100),"n.a.",'7a'!E50/'6a'!E50*100)</f>
        <v>n.a.</v>
      </c>
      <c r="F50" s="18" t="str">
        <f>IF(ISERROR('7a'!F50/'6a'!F50*100),"n.a.",'7a'!F50/'6a'!F50*100)</f>
        <v>n.a.</v>
      </c>
      <c r="G50" s="18" t="str">
        <f>IF(ISERROR('7a'!G50/'6a'!G50*100),"n.a.",'7a'!G50/'6a'!G50*100)</f>
        <v>n.a.</v>
      </c>
      <c r="H50" s="18" t="str">
        <f>IF(ISERROR('7a'!H50/'6a'!H50*100),"n.a.",'7a'!H50/'6a'!H50*100)</f>
        <v>n.a.</v>
      </c>
      <c r="I50" s="18" t="str">
        <f>IF(ISERROR('7a'!I50/'6a'!I50*100),"n.a.",'7a'!I50/'6a'!I50*100)</f>
        <v>n.a.</v>
      </c>
      <c r="J50" s="18" t="str">
        <f>IF(ISERROR('7a'!J50/'6a'!J50*100),"n.a.",'7a'!J50/'6a'!J50*100)</f>
        <v>n.a.</v>
      </c>
      <c r="K50" s="18" t="str">
        <f>IF(ISERROR('7a'!K50/'6a'!K50*100),"n.a.",'7a'!K50/'6a'!K50*100)</f>
        <v>n.a.</v>
      </c>
      <c r="L50" s="21" t="str">
        <f>IF(ISERROR('7a'!L50/'6a'!L50*100),"n.a.",'7a'!L50/'6a'!L50*100)</f>
        <v>n.a.</v>
      </c>
    </row>
    <row r="51" spans="1:12">
      <c r="A51" s="76">
        <v>2012</v>
      </c>
      <c r="B51" s="17">
        <f>IF(ISERROR('7a'!B51/'6a'!B51*100),"n.a.",'7a'!B51/'6a'!B51*100)</f>
        <v>85.13513513513513</v>
      </c>
      <c r="C51" s="18">
        <f>IF(ISERROR('7a'!C51/'6a'!C51*100),"n.a.",'7a'!C51/'6a'!C51*100)</f>
        <v>95</v>
      </c>
      <c r="D51" s="18" t="str">
        <f>IF(ISERROR('7a'!D51/'6a'!D51*100),"n.a.",'7a'!D51/'6a'!D51*100)</f>
        <v>n.a.</v>
      </c>
      <c r="E51" s="18" t="str">
        <f>IF(ISERROR('7a'!E51/'6a'!E51*100),"n.a.",'7a'!E51/'6a'!E51*100)</f>
        <v>n.a.</v>
      </c>
      <c r="F51" s="18" t="str">
        <f>IF(ISERROR('7a'!F51/'6a'!F51*100),"n.a.",'7a'!F51/'6a'!F51*100)</f>
        <v>n.a.</v>
      </c>
      <c r="G51" s="18" t="str">
        <f>IF(ISERROR('7a'!G51/'6a'!G51*100),"n.a.",'7a'!G51/'6a'!G51*100)</f>
        <v>n.a.</v>
      </c>
      <c r="H51" s="18" t="str">
        <f>IF(ISERROR('7a'!H51/'6a'!H51*100),"n.a.",'7a'!H51/'6a'!H51*100)</f>
        <v>n.a.</v>
      </c>
      <c r="I51" s="18" t="str">
        <f>IF(ISERROR('7a'!I51/'6a'!I51*100),"n.a.",'7a'!I51/'6a'!I51*100)</f>
        <v>n.a.</v>
      </c>
      <c r="J51" s="18" t="str">
        <f>IF(ISERROR('7a'!J51/'6a'!J51*100),"n.a.",'7a'!J51/'6a'!J51*100)</f>
        <v>n.a.</v>
      </c>
      <c r="K51" s="18" t="str">
        <f>IF(ISERROR('7a'!K51/'6a'!K51*100),"n.a.",'7a'!K51/'6a'!K51*100)</f>
        <v>n.a.</v>
      </c>
      <c r="L51" s="21" t="str">
        <f>IF(ISERROR('7a'!L51/'6a'!L51*100),"n.a.",'7a'!L51/'6a'!L51*100)</f>
        <v>n.a.</v>
      </c>
    </row>
    <row r="52" spans="1:12">
      <c r="A52" s="98">
        <v>2013</v>
      </c>
      <c r="B52" s="23">
        <f>IF(ISERROR('7a'!B52/'6a'!B52*100),"n.a.",'7a'!B52/'6a'!B52*100)</f>
        <v>86.956521739130437</v>
      </c>
      <c r="C52" s="24">
        <f>IF(ISERROR('7a'!C52/'6a'!C52*100),"n.a.",'7a'!C52/'6a'!C52*100)</f>
        <v>88.8888888888889</v>
      </c>
      <c r="D52" s="24" t="str">
        <f>IF(ISERROR('7a'!D52/'6a'!D52*100),"n.a.",'7a'!D52/'6a'!D52*100)</f>
        <v>n.a.</v>
      </c>
      <c r="E52" s="24" t="str">
        <f>IF(ISERROR('7a'!E52/'6a'!E52*100),"n.a.",'7a'!E52/'6a'!E52*100)</f>
        <v>n.a.</v>
      </c>
      <c r="F52" s="24" t="str">
        <f>IF(ISERROR('7a'!F52/'6a'!F52*100),"n.a.",'7a'!F52/'6a'!F52*100)</f>
        <v>n.a.</v>
      </c>
      <c r="G52" s="24" t="str">
        <f>IF(ISERROR('7a'!G52/'6a'!G52*100),"n.a.",'7a'!G52/'6a'!G52*100)</f>
        <v>n.a.</v>
      </c>
      <c r="H52" s="24" t="str">
        <f>IF(ISERROR('7a'!H52/'6a'!H52*100),"n.a.",'7a'!H52/'6a'!H52*100)</f>
        <v>n.a.</v>
      </c>
      <c r="I52" s="24" t="str">
        <f>IF(ISERROR('7a'!I52/'6a'!I52*100),"n.a.",'7a'!I52/'6a'!I52*100)</f>
        <v>n.a.</v>
      </c>
      <c r="J52" s="24" t="str">
        <f>IF(ISERROR('7a'!J52/'6a'!J52*100),"n.a.",'7a'!J52/'6a'!J52*100)</f>
        <v>n.a.</v>
      </c>
      <c r="K52" s="24">
        <f>IF(ISERROR('7a'!K52/'6a'!K52*100),"n.a.",'7a'!K52/'6a'!K52*100)</f>
        <v>100</v>
      </c>
      <c r="L52" s="25" t="str">
        <f>IF(ISERROR('7a'!L52/'6a'!L52*100),"n.a.",'7a'!L52/'6a'!L52*100)</f>
        <v>n.a.</v>
      </c>
    </row>
    <row r="54" spans="1:12">
      <c r="A54" s="2" t="s">
        <v>114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35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195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v>3070.9</v>
      </c>
      <c r="C6" s="7">
        <v>31</v>
      </c>
      <c r="D6" s="7">
        <v>11.7</v>
      </c>
      <c r="E6" s="7">
        <v>83.5</v>
      </c>
      <c r="F6" s="7">
        <v>57.2</v>
      </c>
      <c r="G6" s="7">
        <v>713.9</v>
      </c>
      <c r="H6" s="7">
        <v>1195</v>
      </c>
      <c r="I6" s="7">
        <v>115.7</v>
      </c>
      <c r="J6" s="7">
        <v>94.1</v>
      </c>
      <c r="K6" s="7">
        <v>315.7</v>
      </c>
      <c r="L6" s="29">
        <v>453.1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v>3163</v>
      </c>
      <c r="C7" s="18">
        <v>31.9</v>
      </c>
      <c r="D7" s="18">
        <v>11.3</v>
      </c>
      <c r="E7" s="18">
        <v>83.7</v>
      </c>
      <c r="F7" s="18">
        <v>56.5</v>
      </c>
      <c r="G7" s="18">
        <v>726.8</v>
      </c>
      <c r="H7" s="18">
        <v>1250.9000000000001</v>
      </c>
      <c r="I7" s="18">
        <v>116.2</v>
      </c>
      <c r="J7" s="18">
        <v>91.7</v>
      </c>
      <c r="K7" s="18">
        <v>332.5</v>
      </c>
      <c r="L7" s="21">
        <v>461.5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v>3232.7</v>
      </c>
      <c r="C8" s="18">
        <v>30.6</v>
      </c>
      <c r="D8" s="18">
        <v>11.8</v>
      </c>
      <c r="E8" s="18">
        <v>82.5</v>
      </c>
      <c r="F8" s="18">
        <v>57.3</v>
      </c>
      <c r="G8" s="18">
        <v>722</v>
      </c>
      <c r="H8" s="18">
        <v>1266.4000000000001</v>
      </c>
      <c r="I8" s="18">
        <v>116.1</v>
      </c>
      <c r="J8" s="18">
        <v>97.9</v>
      </c>
      <c r="K8" s="18">
        <v>361.3</v>
      </c>
      <c r="L8" s="21">
        <v>486.8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v>3303.5</v>
      </c>
      <c r="C9" s="18">
        <v>32.5</v>
      </c>
      <c r="D9" s="18">
        <v>12.8</v>
      </c>
      <c r="E9" s="18">
        <v>86.8</v>
      </c>
      <c r="F9" s="18">
        <v>54.4</v>
      </c>
      <c r="G9" s="18">
        <v>759.2</v>
      </c>
      <c r="H9" s="18">
        <v>1279.2</v>
      </c>
      <c r="I9" s="18">
        <v>121.6</v>
      </c>
      <c r="J9" s="18">
        <v>95.2</v>
      </c>
      <c r="K9" s="18">
        <v>355.6</v>
      </c>
      <c r="L9" s="21">
        <v>506.2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3312.6</v>
      </c>
      <c r="C10" s="18">
        <v>33.5</v>
      </c>
      <c r="D10" s="18">
        <v>11.8</v>
      </c>
      <c r="E10" s="18">
        <v>85.6</v>
      </c>
      <c r="F10" s="18">
        <v>57.5</v>
      </c>
      <c r="G10" s="18">
        <v>759.5</v>
      </c>
      <c r="H10" s="18">
        <v>1277.2</v>
      </c>
      <c r="I10" s="18">
        <v>121.7</v>
      </c>
      <c r="J10" s="18">
        <v>92.3</v>
      </c>
      <c r="K10" s="18">
        <v>358.4</v>
      </c>
      <c r="L10" s="21">
        <v>515.20000000000005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3295.2</v>
      </c>
      <c r="C11" s="18">
        <v>31.5</v>
      </c>
      <c r="D11" s="18">
        <v>12.5</v>
      </c>
      <c r="E11" s="18">
        <v>89.5</v>
      </c>
      <c r="F11" s="18">
        <v>55.2</v>
      </c>
      <c r="G11" s="18">
        <v>753.8</v>
      </c>
      <c r="H11" s="18">
        <v>1284.5999999999999</v>
      </c>
      <c r="I11" s="18">
        <v>121.6</v>
      </c>
      <c r="J11" s="18">
        <v>93.1</v>
      </c>
      <c r="K11" s="18">
        <v>349.4</v>
      </c>
      <c r="L11" s="21">
        <v>504.1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3353.3</v>
      </c>
      <c r="C12" s="24">
        <v>33.9</v>
      </c>
      <c r="D12" s="24">
        <v>13.2</v>
      </c>
      <c r="E12" s="24">
        <v>88.8</v>
      </c>
      <c r="F12" s="24">
        <v>57.1</v>
      </c>
      <c r="G12" s="24">
        <v>773.8</v>
      </c>
      <c r="H12" s="24">
        <v>1318.6</v>
      </c>
      <c r="I12" s="24">
        <v>124.2</v>
      </c>
      <c r="J12" s="24">
        <v>97.6</v>
      </c>
      <c r="K12" s="24">
        <v>351.3</v>
      </c>
      <c r="L12" s="25">
        <v>494.8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3000.9</v>
      </c>
      <c r="C14" s="7">
        <v>29.4</v>
      </c>
      <c r="D14" s="7">
        <v>11.6</v>
      </c>
      <c r="E14" s="7">
        <v>81.8</v>
      </c>
      <c r="F14" s="7">
        <v>56.5</v>
      </c>
      <c r="G14" s="7">
        <v>707.8</v>
      </c>
      <c r="H14" s="7">
        <v>1176.0999999999999</v>
      </c>
      <c r="I14" s="7">
        <v>106.7</v>
      </c>
      <c r="J14" s="7">
        <v>87.8</v>
      </c>
      <c r="K14" s="7">
        <v>304.10000000000002</v>
      </c>
      <c r="L14" s="29">
        <v>439.1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3091.7</v>
      </c>
      <c r="C15" s="18">
        <v>30.7</v>
      </c>
      <c r="D15" s="18">
        <v>11.2</v>
      </c>
      <c r="E15" s="18">
        <v>82.1</v>
      </c>
      <c r="F15" s="18">
        <v>55.8</v>
      </c>
      <c r="G15" s="18">
        <v>720.5</v>
      </c>
      <c r="H15" s="18">
        <v>1233.0999999999999</v>
      </c>
      <c r="I15" s="18">
        <v>106</v>
      </c>
      <c r="J15" s="18">
        <v>84.8</v>
      </c>
      <c r="K15" s="18">
        <v>319.8</v>
      </c>
      <c r="L15" s="21">
        <v>447.7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3163.4</v>
      </c>
      <c r="C16" s="18">
        <v>29.4</v>
      </c>
      <c r="D16" s="18">
        <v>11.8</v>
      </c>
      <c r="E16" s="18">
        <v>81.099999999999994</v>
      </c>
      <c r="F16" s="18">
        <v>56.5</v>
      </c>
      <c r="G16" s="18">
        <v>715.9</v>
      </c>
      <c r="H16" s="18">
        <v>1248.3</v>
      </c>
      <c r="I16" s="18">
        <v>106.3</v>
      </c>
      <c r="J16" s="18">
        <v>90.8</v>
      </c>
      <c r="K16" s="18">
        <v>349</v>
      </c>
      <c r="L16" s="21">
        <v>474.4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3232.5</v>
      </c>
      <c r="C17" s="18">
        <v>31.2</v>
      </c>
      <c r="D17" s="18">
        <v>12.7</v>
      </c>
      <c r="E17" s="18">
        <v>85.2</v>
      </c>
      <c r="F17" s="18">
        <v>53.8</v>
      </c>
      <c r="G17" s="18">
        <v>753.6</v>
      </c>
      <c r="H17" s="18">
        <v>1261.7</v>
      </c>
      <c r="I17" s="18">
        <v>111.9</v>
      </c>
      <c r="J17" s="18">
        <v>88.6</v>
      </c>
      <c r="K17" s="18">
        <v>342.9</v>
      </c>
      <c r="L17" s="21">
        <v>490.8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3235.7</v>
      </c>
      <c r="C18" s="18">
        <v>31.6</v>
      </c>
      <c r="D18" s="18">
        <v>11.8</v>
      </c>
      <c r="E18" s="18">
        <v>84.2</v>
      </c>
      <c r="F18" s="18">
        <v>56.3</v>
      </c>
      <c r="G18" s="18">
        <v>753.5</v>
      </c>
      <c r="H18" s="18">
        <v>1257.3</v>
      </c>
      <c r="I18" s="18">
        <v>111.7</v>
      </c>
      <c r="J18" s="18">
        <v>84.8</v>
      </c>
      <c r="K18" s="18">
        <v>345.1</v>
      </c>
      <c r="L18" s="21">
        <v>499.3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3218.9</v>
      </c>
      <c r="C19" s="18">
        <v>29.9</v>
      </c>
      <c r="D19" s="18">
        <v>12.4</v>
      </c>
      <c r="E19" s="18">
        <v>87.5</v>
      </c>
      <c r="F19" s="18">
        <v>54.4</v>
      </c>
      <c r="G19" s="18">
        <v>748.2</v>
      </c>
      <c r="H19" s="18">
        <v>1263.3</v>
      </c>
      <c r="I19" s="18">
        <v>111.8</v>
      </c>
      <c r="J19" s="18">
        <v>85.9</v>
      </c>
      <c r="K19" s="18">
        <v>337.3</v>
      </c>
      <c r="L19" s="21">
        <v>488.1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3277.5</v>
      </c>
      <c r="C20" s="24">
        <v>31.9</v>
      </c>
      <c r="D20" s="24">
        <v>13.1</v>
      </c>
      <c r="E20" s="24">
        <v>86.9</v>
      </c>
      <c r="F20" s="24">
        <v>56.4</v>
      </c>
      <c r="G20" s="24">
        <v>767.1</v>
      </c>
      <c r="H20" s="24">
        <v>1301.0999999999999</v>
      </c>
      <c r="I20" s="24">
        <v>113.8</v>
      </c>
      <c r="J20" s="24">
        <v>89.9</v>
      </c>
      <c r="K20" s="24">
        <v>337.1</v>
      </c>
      <c r="L20" s="25">
        <v>480.1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69.900000000000006</v>
      </c>
      <c r="C22" s="7">
        <v>1.6</v>
      </c>
      <c r="D22" s="7" t="s">
        <v>14</v>
      </c>
      <c r="E22" s="7">
        <v>1.7</v>
      </c>
      <c r="F22" s="7">
        <v>0.7</v>
      </c>
      <c r="G22" s="7">
        <v>6</v>
      </c>
      <c r="H22" s="7">
        <v>18.8</v>
      </c>
      <c r="I22" s="7">
        <v>9</v>
      </c>
      <c r="J22" s="7">
        <v>6.4</v>
      </c>
      <c r="K22" s="7">
        <v>11.6</v>
      </c>
      <c r="L22" s="29">
        <v>14.1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71.3</v>
      </c>
      <c r="C23" s="18">
        <v>1.2</v>
      </c>
      <c r="D23" s="18" t="s">
        <v>14</v>
      </c>
      <c r="E23" s="18">
        <v>1.6</v>
      </c>
      <c r="F23" s="18" t="s">
        <v>14</v>
      </c>
      <c r="G23" s="18">
        <v>6.3</v>
      </c>
      <c r="H23" s="18">
        <v>17.8</v>
      </c>
      <c r="I23" s="18">
        <v>10.199999999999999</v>
      </c>
      <c r="J23" s="18">
        <v>7</v>
      </c>
      <c r="K23" s="18">
        <v>12.7</v>
      </c>
      <c r="L23" s="21">
        <v>13.8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69.3</v>
      </c>
      <c r="C24" s="18">
        <v>1.2</v>
      </c>
      <c r="D24" s="18" t="s">
        <v>14</v>
      </c>
      <c r="E24" s="18">
        <v>1.4</v>
      </c>
      <c r="F24" s="18">
        <v>0.8</v>
      </c>
      <c r="G24" s="18">
        <v>6.1</v>
      </c>
      <c r="H24" s="18">
        <v>18.100000000000001</v>
      </c>
      <c r="I24" s="18">
        <v>9.8000000000000007</v>
      </c>
      <c r="J24" s="18">
        <v>7.1</v>
      </c>
      <c r="K24" s="18">
        <v>12.3</v>
      </c>
      <c r="L24" s="21">
        <v>12.4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71</v>
      </c>
      <c r="C25" s="18">
        <v>1.3</v>
      </c>
      <c r="D25" s="18" t="s">
        <v>14</v>
      </c>
      <c r="E25" s="18">
        <v>1.6</v>
      </c>
      <c r="F25" s="18" t="s">
        <v>14</v>
      </c>
      <c r="G25" s="18">
        <v>5.6</v>
      </c>
      <c r="H25" s="18">
        <v>17.5</v>
      </c>
      <c r="I25" s="18">
        <v>9.6</v>
      </c>
      <c r="J25" s="18">
        <v>6.6</v>
      </c>
      <c r="K25" s="18">
        <v>12.7</v>
      </c>
      <c r="L25" s="21">
        <v>15.4</v>
      </c>
    </row>
    <row r="26" spans="1:24">
      <c r="A26" s="76">
        <v>2011</v>
      </c>
      <c r="B26" s="17">
        <v>76.900000000000006</v>
      </c>
      <c r="C26" s="18">
        <v>1.8</v>
      </c>
      <c r="D26" s="18" t="s">
        <v>14</v>
      </c>
      <c r="E26" s="18">
        <v>1.4</v>
      </c>
      <c r="F26" s="18">
        <v>1.1000000000000001</v>
      </c>
      <c r="G26" s="18">
        <v>5.9</v>
      </c>
      <c r="H26" s="18">
        <v>19.8</v>
      </c>
      <c r="I26" s="18">
        <v>10.1</v>
      </c>
      <c r="J26" s="18">
        <v>7.5</v>
      </c>
      <c r="K26" s="18">
        <v>13.3</v>
      </c>
      <c r="L26" s="21">
        <v>15.9</v>
      </c>
    </row>
    <row r="27" spans="1:24">
      <c r="A27" s="76">
        <v>2012</v>
      </c>
      <c r="B27" s="17">
        <v>76.3</v>
      </c>
      <c r="C27" s="18">
        <v>1.6</v>
      </c>
      <c r="D27" s="18" t="s">
        <v>14</v>
      </c>
      <c r="E27" s="18">
        <v>1.9</v>
      </c>
      <c r="F27" s="18">
        <v>0.9</v>
      </c>
      <c r="G27" s="18">
        <v>5.5</v>
      </c>
      <c r="H27" s="18">
        <v>21.3</v>
      </c>
      <c r="I27" s="18">
        <v>9.6999999999999993</v>
      </c>
      <c r="J27" s="18">
        <v>7.2</v>
      </c>
      <c r="K27" s="18">
        <v>12.2</v>
      </c>
      <c r="L27" s="21">
        <v>15.9</v>
      </c>
    </row>
    <row r="28" spans="1:24">
      <c r="A28" s="98">
        <v>2013</v>
      </c>
      <c r="B28" s="23">
        <v>75.8</v>
      </c>
      <c r="C28" s="24">
        <v>2</v>
      </c>
      <c r="D28" s="24" t="s">
        <v>14</v>
      </c>
      <c r="E28" s="24">
        <v>1.9</v>
      </c>
      <c r="F28" s="24">
        <v>0.7</v>
      </c>
      <c r="G28" s="24">
        <v>6.7</v>
      </c>
      <c r="H28" s="24">
        <v>17.399999999999999</v>
      </c>
      <c r="I28" s="24">
        <v>10.4</v>
      </c>
      <c r="J28" s="24">
        <v>7.7</v>
      </c>
      <c r="K28" s="24">
        <v>14.2</v>
      </c>
      <c r="L28" s="25">
        <v>14.7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32</v>
      </c>
      <c r="C30" s="7">
        <v>0.6</v>
      </c>
      <c r="D30" s="7" t="s">
        <v>14</v>
      </c>
      <c r="E30" s="7">
        <v>0.8</v>
      </c>
      <c r="F30" s="7" t="s">
        <v>14</v>
      </c>
      <c r="G30" s="7">
        <v>2.2000000000000002</v>
      </c>
      <c r="H30" s="7">
        <v>10.8</v>
      </c>
      <c r="I30" s="7">
        <v>2.5</v>
      </c>
      <c r="J30" s="7">
        <v>2.6</v>
      </c>
      <c r="K30" s="7">
        <v>4.2</v>
      </c>
      <c r="L30" s="29">
        <v>8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32.200000000000003</v>
      </c>
      <c r="C31" s="18">
        <v>0.6</v>
      </c>
      <c r="D31" s="18" t="s">
        <v>14</v>
      </c>
      <c r="E31" s="18">
        <v>0.8</v>
      </c>
      <c r="F31" s="18" t="s">
        <v>14</v>
      </c>
      <c r="G31" s="18">
        <v>2.6</v>
      </c>
      <c r="H31" s="18">
        <v>10.199999999999999</v>
      </c>
      <c r="I31" s="18">
        <v>2.6</v>
      </c>
      <c r="J31" s="18">
        <v>3</v>
      </c>
      <c r="K31" s="18">
        <v>4.5</v>
      </c>
      <c r="L31" s="21">
        <v>7.3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30.9</v>
      </c>
      <c r="C32" s="18">
        <v>0.8</v>
      </c>
      <c r="D32" s="18" t="s">
        <v>14</v>
      </c>
      <c r="E32" s="18">
        <v>0.7</v>
      </c>
      <c r="F32" s="18" t="s">
        <v>14</v>
      </c>
      <c r="G32" s="18">
        <v>3.5</v>
      </c>
      <c r="H32" s="18">
        <v>9.1</v>
      </c>
      <c r="I32" s="18">
        <v>2.9</v>
      </c>
      <c r="J32" s="18">
        <v>2.5</v>
      </c>
      <c r="K32" s="18">
        <v>3.8</v>
      </c>
      <c r="L32" s="21">
        <v>7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32</v>
      </c>
      <c r="C33" s="18">
        <v>0.8</v>
      </c>
      <c r="D33" s="18" t="s">
        <v>14</v>
      </c>
      <c r="E33" s="18">
        <v>0.7</v>
      </c>
      <c r="F33" s="18" t="s">
        <v>14</v>
      </c>
      <c r="G33" s="18">
        <v>2.7</v>
      </c>
      <c r="H33" s="18">
        <v>9</v>
      </c>
      <c r="I33" s="18">
        <v>2.8</v>
      </c>
      <c r="J33" s="18">
        <v>2.6</v>
      </c>
      <c r="K33" s="18">
        <v>4.5999999999999996</v>
      </c>
      <c r="L33" s="21">
        <v>8.1999999999999993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33.200000000000003</v>
      </c>
      <c r="C34" s="18">
        <v>0.7</v>
      </c>
      <c r="D34" s="18" t="s">
        <v>14</v>
      </c>
      <c r="E34" s="18">
        <v>0.7</v>
      </c>
      <c r="F34" s="18">
        <v>0.6</v>
      </c>
      <c r="G34" s="18">
        <v>3.8</v>
      </c>
      <c r="H34" s="18">
        <v>10</v>
      </c>
      <c r="I34" s="18">
        <v>2.9</v>
      </c>
      <c r="J34" s="18">
        <v>2.8</v>
      </c>
      <c r="K34" s="18">
        <v>3.7</v>
      </c>
      <c r="L34" s="21">
        <v>7.9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35</v>
      </c>
      <c r="C35" s="18">
        <v>0.8</v>
      </c>
      <c r="D35" s="18" t="s">
        <v>14</v>
      </c>
      <c r="E35" s="18">
        <v>0.9</v>
      </c>
      <c r="F35" s="18">
        <v>0.7</v>
      </c>
      <c r="G35" s="18">
        <v>2.2000000000000002</v>
      </c>
      <c r="H35" s="18">
        <v>12.3</v>
      </c>
      <c r="I35" s="18">
        <v>3</v>
      </c>
      <c r="J35" s="18">
        <v>3.1</v>
      </c>
      <c r="K35" s="18">
        <v>4.0999999999999996</v>
      </c>
      <c r="L35" s="21">
        <v>7.9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34.1</v>
      </c>
      <c r="C36" s="24">
        <v>1</v>
      </c>
      <c r="D36" s="24" t="s">
        <v>14</v>
      </c>
      <c r="E36" s="24">
        <v>1</v>
      </c>
      <c r="F36" s="24" t="s">
        <v>14</v>
      </c>
      <c r="G36" s="24">
        <v>3.1</v>
      </c>
      <c r="H36" s="24">
        <v>9.9</v>
      </c>
      <c r="I36" s="24">
        <v>3.2</v>
      </c>
      <c r="J36" s="24">
        <v>2.8</v>
      </c>
      <c r="K36" s="24">
        <v>4.8</v>
      </c>
      <c r="L36" s="25">
        <v>7.7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35.9</v>
      </c>
      <c r="C38" s="7" t="s">
        <v>14</v>
      </c>
      <c r="D38" s="7" t="s">
        <v>14</v>
      </c>
      <c r="E38" s="7">
        <v>0.8</v>
      </c>
      <c r="F38" s="7" t="s">
        <v>14</v>
      </c>
      <c r="G38" s="7">
        <v>3.7</v>
      </c>
      <c r="H38" s="7">
        <v>7.1</v>
      </c>
      <c r="I38" s="7">
        <v>6.4</v>
      </c>
      <c r="J38" s="7">
        <v>3.8</v>
      </c>
      <c r="K38" s="7">
        <v>7</v>
      </c>
      <c r="L38" s="29">
        <v>5.9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37.9</v>
      </c>
      <c r="C39" s="18" t="s">
        <v>14</v>
      </c>
      <c r="D39" s="18" t="s">
        <v>14</v>
      </c>
      <c r="E39" s="18">
        <v>0.8</v>
      </c>
      <c r="F39" s="18" t="s">
        <v>14</v>
      </c>
      <c r="G39" s="18">
        <v>3.5</v>
      </c>
      <c r="H39" s="18">
        <v>7.4</v>
      </c>
      <c r="I39" s="18">
        <v>7.4</v>
      </c>
      <c r="J39" s="18">
        <v>3.9</v>
      </c>
      <c r="K39" s="18">
        <v>8</v>
      </c>
      <c r="L39" s="21">
        <v>6.3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37.700000000000003</v>
      </c>
      <c r="C40" s="18" t="s">
        <v>14</v>
      </c>
      <c r="D40" s="18" t="s">
        <v>14</v>
      </c>
      <c r="E40" s="18" t="s">
        <v>14</v>
      </c>
      <c r="F40" s="18" t="s">
        <v>14</v>
      </c>
      <c r="G40" s="18">
        <v>2.6</v>
      </c>
      <c r="H40" s="18">
        <v>9</v>
      </c>
      <c r="I40" s="18">
        <v>6.8</v>
      </c>
      <c r="J40" s="18">
        <v>4.5999999999999996</v>
      </c>
      <c r="K40" s="18">
        <v>8.1999999999999993</v>
      </c>
      <c r="L40" s="21">
        <v>5.3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37.200000000000003</v>
      </c>
      <c r="C41" s="18" t="s">
        <v>14</v>
      </c>
      <c r="D41" s="18" t="s">
        <v>14</v>
      </c>
      <c r="E41" s="18">
        <v>0.8</v>
      </c>
      <c r="F41" s="18" t="s">
        <v>14</v>
      </c>
      <c r="G41" s="18">
        <v>2.6</v>
      </c>
      <c r="H41" s="18">
        <v>7.9</v>
      </c>
      <c r="I41" s="18">
        <v>6.8</v>
      </c>
      <c r="J41" s="18">
        <v>3.9</v>
      </c>
      <c r="K41" s="18">
        <v>7.6</v>
      </c>
      <c r="L41" s="21">
        <v>7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41.6</v>
      </c>
      <c r="C42" s="18" t="s">
        <v>14</v>
      </c>
      <c r="D42" s="18" t="s">
        <v>14</v>
      </c>
      <c r="E42" s="18">
        <v>0.6</v>
      </c>
      <c r="F42" s="18" t="s">
        <v>14</v>
      </c>
      <c r="G42" s="18">
        <v>2.1</v>
      </c>
      <c r="H42" s="18">
        <v>8.9</v>
      </c>
      <c r="I42" s="18">
        <v>7.1</v>
      </c>
      <c r="J42" s="18">
        <v>4.5999999999999996</v>
      </c>
      <c r="K42" s="18">
        <v>9.5</v>
      </c>
      <c r="L42" s="21">
        <v>7.7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39.799999999999997</v>
      </c>
      <c r="C43" s="18">
        <v>0.6</v>
      </c>
      <c r="D43" s="18" t="s">
        <v>14</v>
      </c>
      <c r="E43" s="18">
        <v>1</v>
      </c>
      <c r="F43" s="18" t="s">
        <v>14</v>
      </c>
      <c r="G43" s="18">
        <v>3</v>
      </c>
      <c r="H43" s="18">
        <v>8.5</v>
      </c>
      <c r="I43" s="18">
        <v>6.7</v>
      </c>
      <c r="J43" s="18">
        <v>4.0999999999999996</v>
      </c>
      <c r="K43" s="18">
        <v>8</v>
      </c>
      <c r="L43" s="21">
        <v>7.8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40.6</v>
      </c>
      <c r="C44" s="24">
        <v>0.7</v>
      </c>
      <c r="D44" s="24" t="s">
        <v>14</v>
      </c>
      <c r="E44" s="24">
        <v>0.9</v>
      </c>
      <c r="F44" s="24" t="s">
        <v>14</v>
      </c>
      <c r="G44" s="24">
        <v>3.5</v>
      </c>
      <c r="H44" s="24">
        <v>7.2</v>
      </c>
      <c r="I44" s="24">
        <v>7.1</v>
      </c>
      <c r="J44" s="24">
        <v>4.9000000000000004</v>
      </c>
      <c r="K44" s="24">
        <v>9.4</v>
      </c>
      <c r="L44" s="25">
        <v>6.7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v>1.7</v>
      </c>
      <c r="C46" s="7" t="s">
        <v>14</v>
      </c>
      <c r="D46" s="7" t="s">
        <v>14</v>
      </c>
      <c r="E46" s="7" t="s">
        <v>14</v>
      </c>
      <c r="F46" s="7" t="s">
        <v>14</v>
      </c>
      <c r="G46" s="7" t="s">
        <v>14</v>
      </c>
      <c r="H46" s="7" t="s">
        <v>14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 t="s">
        <v>14</v>
      </c>
      <c r="C47" s="18" t="s">
        <v>14</v>
      </c>
      <c r="D47" s="18" t="s">
        <v>14</v>
      </c>
      <c r="E47" s="18" t="s">
        <v>14</v>
      </c>
      <c r="F47" s="18" t="s">
        <v>14</v>
      </c>
      <c r="G47" s="18" t="s">
        <v>14</v>
      </c>
      <c r="H47" s="18" t="s">
        <v>14</v>
      </c>
      <c r="I47" s="18" t="s">
        <v>14</v>
      </c>
      <c r="J47" s="18" t="s">
        <v>14</v>
      </c>
      <c r="K47" s="18" t="s">
        <v>14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 t="s">
        <v>14</v>
      </c>
      <c r="C48" s="18" t="s">
        <v>14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v>1.7</v>
      </c>
      <c r="C49" s="18" t="s">
        <v>14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 t="s">
        <v>14</v>
      </c>
      <c r="L49" s="21" t="s">
        <v>14</v>
      </c>
    </row>
    <row r="50" spans="1:12">
      <c r="A50" s="76">
        <v>2011</v>
      </c>
      <c r="B50" s="17">
        <v>2</v>
      </c>
      <c r="C50" s="18" t="s">
        <v>14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 t="s">
        <v>14</v>
      </c>
      <c r="C51" s="18" t="s">
        <v>14</v>
      </c>
      <c r="D51" s="18" t="s">
        <v>14</v>
      </c>
      <c r="E51" s="18" t="s">
        <v>14</v>
      </c>
      <c r="F51" s="18" t="s">
        <v>14</v>
      </c>
      <c r="G51" s="18" t="s">
        <v>14</v>
      </c>
      <c r="H51" s="18" t="s">
        <v>14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 t="s">
        <v>14</v>
      </c>
      <c r="C52" s="24" t="s">
        <v>14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 t="s">
        <v>14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36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199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IF(ISERROR('8a'!B7/'8a'!B6*100-100),"n.a.",'8a'!B7/'8a'!B6*100-100)</f>
        <v>2.9991207789247483</v>
      </c>
      <c r="C6" s="7">
        <f>IF(ISERROR('8a'!C7/'8a'!C6*100-100),"n.a.",'8a'!C7/'8a'!C6*100-100)</f>
        <v>2.9032258064516157</v>
      </c>
      <c r="D6" s="7">
        <f>IF(ISERROR('8a'!D7/'8a'!D6*100-100),"n.a.",'8a'!D7/'8a'!D6*100-100)</f>
        <v>-3.4188034188034067</v>
      </c>
      <c r="E6" s="7">
        <f>IF(ISERROR('8a'!E7/'8a'!E6*100-100),"n.a.",'8a'!E7/'8a'!E6*100-100)</f>
        <v>0.23952095808384399</v>
      </c>
      <c r="F6" s="7">
        <f>IF(ISERROR('8a'!F7/'8a'!F6*100-100),"n.a.",'8a'!F7/'8a'!F6*100-100)</f>
        <v>-1.2237762237762269</v>
      </c>
      <c r="G6" s="7">
        <f>IF(ISERROR('8a'!G7/'8a'!G6*100-100),"n.a.",'8a'!G7/'8a'!G6*100-100)</f>
        <v>1.8069757669141353</v>
      </c>
      <c r="H6" s="7">
        <f>IF(ISERROR('8a'!H7/'8a'!H6*100-100),"n.a.",'8a'!H7/'8a'!H6*100-100)</f>
        <v>4.6778242677824267</v>
      </c>
      <c r="I6" s="7">
        <f>IF(ISERROR('8a'!I7/'8a'!I6*100-100),"n.a.",'8a'!I7/'8a'!I6*100-100)</f>
        <v>0.43215211754537108</v>
      </c>
      <c r="J6" s="7">
        <f>IF(ISERROR('8a'!J7/'8a'!J6*100-100),"n.a.",'8a'!J7/'8a'!J6*100-100)</f>
        <v>-2.5504782146652474</v>
      </c>
      <c r="K6" s="7">
        <f>IF(ISERROR('8a'!K7/'8a'!K6*100-100),"n.a.",'8a'!K7/'8a'!K6*100-100)</f>
        <v>5.3215077605321568</v>
      </c>
      <c r="L6" s="29">
        <f>IF(ISERROR('8a'!L7/'8a'!L6*100-100),"n.a.",'8a'!L7/'8a'!L6*100-100)</f>
        <v>1.8538953873317183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IF(ISERROR('8a'!B8/'8a'!B7*100-100),"n.a.",'8a'!B8/'8a'!B7*100-100)</f>
        <v>2.2036041732532254</v>
      </c>
      <c r="C7" s="18">
        <f>IF(ISERROR('8a'!C8/'8a'!C7*100-100),"n.a.",'8a'!C8/'8a'!C7*100-100)</f>
        <v>-4.0752351097178519</v>
      </c>
      <c r="D7" s="18">
        <f>IF(ISERROR('8a'!D8/'8a'!D7*100-100),"n.a.",'8a'!D8/'8a'!D7*100-100)</f>
        <v>4.4247787610619582</v>
      </c>
      <c r="E7" s="18">
        <f>IF(ISERROR('8a'!E8/'8a'!E7*100-100),"n.a.",'8a'!E8/'8a'!E7*100-100)</f>
        <v>-1.4336917562724096</v>
      </c>
      <c r="F7" s="18">
        <f>IF(ISERROR('8a'!F8/'8a'!F7*100-100),"n.a.",'8a'!F8/'8a'!F7*100-100)</f>
        <v>1.4159292035398181</v>
      </c>
      <c r="G7" s="18">
        <f>IF(ISERROR('8a'!G8/'8a'!G7*100-100),"n.a.",'8a'!G8/'8a'!G7*100-100)</f>
        <v>-0.66042927903136217</v>
      </c>
      <c r="H7" s="18">
        <f>IF(ISERROR('8a'!H8/'8a'!H7*100-100),"n.a.",'8a'!H8/'8a'!H7*100-100)</f>
        <v>1.2391078423535049</v>
      </c>
      <c r="I7" s="18">
        <f>IF(ISERROR('8a'!I8/'8a'!I7*100-100),"n.a.",'8a'!I8/'8a'!I7*100-100)</f>
        <v>-8.6058519793468236E-2</v>
      </c>
      <c r="J7" s="18">
        <f>IF(ISERROR('8a'!J8/'8a'!J7*100-100),"n.a.",'8a'!J8/'8a'!J7*100-100)</f>
        <v>6.7611777535441604</v>
      </c>
      <c r="K7" s="18">
        <f>IF(ISERROR('8a'!K8/'8a'!K7*100-100),"n.a.",'8a'!K8/'8a'!K7*100-100)</f>
        <v>8.6616541353383525</v>
      </c>
      <c r="L7" s="21">
        <f>IF(ISERROR('8a'!L8/'8a'!L7*100-100),"n.a.",'8a'!L8/'8a'!L7*100-100)</f>
        <v>5.4821235102925385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IF(ISERROR('8a'!B9/'8a'!B8*100-100),"n.a.",'8a'!B9/'8a'!B8*100-100)</f>
        <v>2.1901197141708195</v>
      </c>
      <c r="C8" s="18">
        <f>IF(ISERROR('8a'!C9/'8a'!C8*100-100),"n.a.",'8a'!C9/'8a'!C8*100-100)</f>
        <v>6.2091503267973849</v>
      </c>
      <c r="D8" s="18">
        <f>IF(ISERROR('8a'!D9/'8a'!D8*100-100),"n.a.",'8a'!D9/'8a'!D8*100-100)</f>
        <v>8.4745762711864359</v>
      </c>
      <c r="E8" s="18">
        <f>IF(ISERROR('8a'!E9/'8a'!E8*100-100),"n.a.",'8a'!E9/'8a'!E8*100-100)</f>
        <v>5.2121212121212039</v>
      </c>
      <c r="F8" s="18">
        <f>IF(ISERROR('8a'!F9/'8a'!F8*100-100),"n.a.",'8a'!F9/'8a'!F8*100-100)</f>
        <v>-5.0610820244328067</v>
      </c>
      <c r="G8" s="18">
        <f>IF(ISERROR('8a'!G9/'8a'!G8*100-100),"n.a.",'8a'!G9/'8a'!G8*100-100)</f>
        <v>5.1523545706371152</v>
      </c>
      <c r="H8" s="18">
        <f>IF(ISERROR('8a'!H9/'8a'!H8*100-100),"n.a.",'8a'!H9/'8a'!H8*100-100)</f>
        <v>1.0107391029690547</v>
      </c>
      <c r="I8" s="18">
        <f>IF(ISERROR('8a'!I9/'8a'!I8*100-100),"n.a.",'8a'!I9/'8a'!I8*100-100)</f>
        <v>4.7372954349698517</v>
      </c>
      <c r="J8" s="18">
        <f>IF(ISERROR('8a'!J9/'8a'!J8*100-100),"n.a.",'8a'!J9/'8a'!J8*100-100)</f>
        <v>-2.7579162410623042</v>
      </c>
      <c r="K8" s="18">
        <f>IF(ISERROR('8a'!K9/'8a'!K8*100-100),"n.a.",'8a'!K9/'8a'!K8*100-100)</f>
        <v>-1.577636313313036</v>
      </c>
      <c r="L8" s="21">
        <f>IF(ISERROR('8a'!L9/'8a'!L8*100-100),"n.a.",'8a'!L9/'8a'!L8*100-100)</f>
        <v>3.9852095316351637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IF(ISERROR('8a'!B10/'8a'!B9*100-100),"n.a.",'8a'!B10/'8a'!B9*100-100)</f>
        <v>0.27546541546843173</v>
      </c>
      <c r="C9" s="18">
        <f>IF(ISERROR('8a'!C10/'8a'!C9*100-100),"n.a.",'8a'!C10/'8a'!C9*100-100)</f>
        <v>3.076923076923066</v>
      </c>
      <c r="D9" s="18">
        <f>IF(ISERROR('8a'!D10/'8a'!D9*100-100),"n.a.",'8a'!D10/'8a'!D9*100-100)</f>
        <v>-7.8125</v>
      </c>
      <c r="E9" s="18">
        <f>IF(ISERROR('8a'!E10/'8a'!E9*100-100),"n.a.",'8a'!E10/'8a'!E9*100-100)</f>
        <v>-1.3824884792626762</v>
      </c>
      <c r="F9" s="18">
        <f>IF(ISERROR('8a'!F10/'8a'!F9*100-100),"n.a.",'8a'!F10/'8a'!F9*100-100)</f>
        <v>5.6985294117647243</v>
      </c>
      <c r="G9" s="18">
        <f>IF(ISERROR('8a'!G10/'8a'!G9*100-100),"n.a.",'8a'!G10/'8a'!G9*100-100)</f>
        <v>3.9515279241314261E-2</v>
      </c>
      <c r="H9" s="18">
        <f>IF(ISERROR('8a'!H10/'8a'!H9*100-100),"n.a.",'8a'!H10/'8a'!H9*100-100)</f>
        <v>-0.15634771732332808</v>
      </c>
      <c r="I9" s="18">
        <f>IF(ISERROR('8a'!I10/'8a'!I9*100-100),"n.a.",'8a'!I10/'8a'!I9*100-100)</f>
        <v>8.2236842105260166E-2</v>
      </c>
      <c r="J9" s="18">
        <f>IF(ISERROR('8a'!J10/'8a'!J9*100-100),"n.a.",'8a'!J10/'8a'!J9*100-100)</f>
        <v>-3.0462184873949667</v>
      </c>
      <c r="K9" s="18">
        <f>IF(ISERROR('8a'!K10/'8a'!K9*100-100),"n.a.",'8a'!K10/'8a'!K9*100-100)</f>
        <v>0.78740157480312689</v>
      </c>
      <c r="L9" s="21">
        <f>IF(ISERROR('8a'!L10/'8a'!L9*100-100),"n.a.",'8a'!L10/'8a'!L9*100-100)</f>
        <v>1.7779533781114196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IF(ISERROR('8a'!B11/'8a'!B10*100-100),"n.a.",'8a'!B11/'8a'!B10*100-100)</f>
        <v>-0.52526716174607202</v>
      </c>
      <c r="C10" s="18">
        <f>IF(ISERROR('8a'!C11/'8a'!C10*100-100),"n.a.",'8a'!C11/'8a'!C10*100-100)</f>
        <v>-5.9701492537313356</v>
      </c>
      <c r="D10" s="18">
        <f>IF(ISERROR('8a'!D11/'8a'!D10*100-100),"n.a.",'8a'!D11/'8a'!D10*100-100)</f>
        <v>5.9322033898304909</v>
      </c>
      <c r="E10" s="18">
        <f>IF(ISERROR('8a'!E11/'8a'!E10*100-100),"n.a.",'8a'!E11/'8a'!E10*100-100)</f>
        <v>4.5560747663551524</v>
      </c>
      <c r="F10" s="18">
        <f>IF(ISERROR('8a'!F11/'8a'!F10*100-100),"n.a.",'8a'!F11/'8a'!F10*100-100)</f>
        <v>-3.9999999999999858</v>
      </c>
      <c r="G10" s="18">
        <f>IF(ISERROR('8a'!G11/'8a'!G10*100-100),"n.a.",'8a'!G11/'8a'!G10*100-100)</f>
        <v>-0.75049374588546414</v>
      </c>
      <c r="H10" s="18">
        <f>IF(ISERROR('8a'!H11/'8a'!H10*100-100),"n.a.",'8a'!H11/'8a'!H10*100-100)</f>
        <v>0.5793924209207546</v>
      </c>
      <c r="I10" s="18">
        <f>IF(ISERROR('8a'!I11/'8a'!I10*100-100),"n.a.",'8a'!I11/'8a'!I10*100-100)</f>
        <v>-8.216926869350516E-2</v>
      </c>
      <c r="J10" s="18">
        <f>IF(ISERROR('8a'!J11/'8a'!J10*100-100),"n.a.",'8a'!J11/'8a'!J10*100-100)</f>
        <v>0.86673889490791112</v>
      </c>
      <c r="K10" s="18">
        <f>IF(ISERROR('8a'!K11/'8a'!K10*100-100),"n.a.",'8a'!K11/'8a'!K10*100-100)</f>
        <v>-2.5111607142857082</v>
      </c>
      <c r="L10" s="21">
        <f>IF(ISERROR('8a'!L11/'8a'!L10*100-100),"n.a.",'8a'!L11/'8a'!L10*100-100)</f>
        <v>-2.1545031055900665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IF(ISERROR('8a'!B12/'8a'!B11*100-100),"n.a.",'8a'!B12/'8a'!B11*100-100)</f>
        <v>1.7631706724933451</v>
      </c>
      <c r="C11" s="18">
        <f>IF(ISERROR('8a'!C12/'8a'!C11*100-100),"n.a.",'8a'!C12/'8a'!C11*100-100)</f>
        <v>7.6190476190476204</v>
      </c>
      <c r="D11" s="18">
        <f>IF(ISERROR('8a'!D12/'8a'!D11*100-100),"n.a.",'8a'!D12/'8a'!D11*100-100)</f>
        <v>5.6000000000000085</v>
      </c>
      <c r="E11" s="18">
        <f>IF(ISERROR('8a'!E12/'8a'!E11*100-100),"n.a.",'8a'!E12/'8a'!E11*100-100)</f>
        <v>-0.7821229050279328</v>
      </c>
      <c r="F11" s="18">
        <f>IF(ISERROR('8a'!F12/'8a'!F11*100-100),"n.a.",'8a'!F12/'8a'!F11*100-100)</f>
        <v>3.4420289855072497</v>
      </c>
      <c r="G11" s="18">
        <f>IF(ISERROR('8a'!G12/'8a'!G11*100-100),"n.a.",'8a'!G12/'8a'!G11*100-100)</f>
        <v>2.6532236667551103</v>
      </c>
      <c r="H11" s="18">
        <f>IF(ISERROR('8a'!H12/'8a'!H11*100-100),"n.a.",'8a'!H12/'8a'!H11*100-100)</f>
        <v>2.6467382842908336</v>
      </c>
      <c r="I11" s="18">
        <f>IF(ISERROR('8a'!I12/'8a'!I11*100-100),"n.a.",'8a'!I12/'8a'!I11*100-100)</f>
        <v>2.1381578947368638</v>
      </c>
      <c r="J11" s="18">
        <f>IF(ISERROR('8a'!J12/'8a'!J11*100-100),"n.a.",'8a'!J12/'8a'!J11*100-100)</f>
        <v>4.8335123523093557</v>
      </c>
      <c r="K11" s="18">
        <f>IF(ISERROR('8a'!K12/'8a'!K11*100-100),"n.a.",'8a'!K12/'8a'!K11*100-100)</f>
        <v>0.5437893531768907</v>
      </c>
      <c r="L11" s="21">
        <f>IF(ISERROR('8a'!L12/'8a'!L11*100-100),"n.a.",'8a'!L12/'8a'!L11*100-100)</f>
        <v>-1.8448720491965958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IF(ISERROR('8a'!B12/'8a'!B6*100-100),"n.a.",'8a'!B12/'8a'!B6*100-100)</f>
        <v>9.1960011722947712</v>
      </c>
      <c r="C12" s="24">
        <f>IF(ISERROR('8a'!C12/'8a'!C6*100-100),"n.a.",'8a'!C12/'8a'!C6*100-100)</f>
        <v>9.3548387096774093</v>
      </c>
      <c r="D12" s="24">
        <f>IF(ISERROR('8a'!D12/'8a'!D6*100-100),"n.a.",'8a'!D12/'8a'!D6*100-100)</f>
        <v>12.820512820512818</v>
      </c>
      <c r="E12" s="24">
        <f>IF(ISERROR('8a'!E12/'8a'!E6*100-100),"n.a.",'8a'!E12/'8a'!E6*100-100)</f>
        <v>6.3473053892215461</v>
      </c>
      <c r="F12" s="24">
        <f>IF(ISERROR('8a'!F12/'8a'!F6*100-100),"n.a.",'8a'!F12/'8a'!F6*100-100)</f>
        <v>-0.17482517482517324</v>
      </c>
      <c r="G12" s="24">
        <f>IF(ISERROR('8a'!G12/'8a'!G6*100-100),"n.a.",'8a'!G12/'8a'!G6*100-100)</f>
        <v>8.3905308866788033</v>
      </c>
      <c r="H12" s="24">
        <f>IF(ISERROR('8a'!H12/'8a'!H6*100-100),"n.a.",'8a'!H12/'8a'!H6*100-100)</f>
        <v>10.343096234309627</v>
      </c>
      <c r="I12" s="24">
        <f>IF(ISERROR('8a'!I12/'8a'!I6*100-100),"n.a.",'8a'!I12/'8a'!I6*100-100)</f>
        <v>7.3465859982713795</v>
      </c>
      <c r="J12" s="24">
        <f>IF(ISERROR('8a'!J12/'8a'!J6*100-100),"n.a.",'8a'!J12/'8a'!J6*100-100)</f>
        <v>3.7194473963868262</v>
      </c>
      <c r="K12" s="24">
        <f>IF(ISERROR('8a'!K12/'8a'!K6*100-100),"n.a.",'8a'!K12/'8a'!K6*100-100)</f>
        <v>11.276528349699106</v>
      </c>
      <c r="L12" s="25">
        <f>IF(ISERROR('8a'!L12/'8a'!L6*100-100),"n.a.",'8a'!L12/'8a'!L6*100-100)</f>
        <v>9.2032663871110145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IF(ISERROR('8a'!B15/'8a'!B14*100-100),"n.a.",'8a'!B15/'8a'!B14*100-100)</f>
        <v>3.02575893898495</v>
      </c>
      <c r="C14" s="7">
        <f>IF(ISERROR('8a'!C15/'8a'!C14*100-100),"n.a.",'8a'!C15/'8a'!C14*100-100)</f>
        <v>4.4217687074829826</v>
      </c>
      <c r="D14" s="7">
        <f>IF(ISERROR('8a'!D15/'8a'!D14*100-100),"n.a.",'8a'!D15/'8a'!D14*100-100)</f>
        <v>-3.448275862068968</v>
      </c>
      <c r="E14" s="7">
        <f>IF(ISERROR('8a'!E15/'8a'!E14*100-100),"n.a.",'8a'!E15/'8a'!E14*100-100)</f>
        <v>0.36674816625917117</v>
      </c>
      <c r="F14" s="7">
        <f>IF(ISERROR('8a'!F15/'8a'!F14*100-100),"n.a.",'8a'!F15/'8a'!F14*100-100)</f>
        <v>-1.2389380530973426</v>
      </c>
      <c r="G14" s="7">
        <f>IF(ISERROR('8a'!G15/'8a'!G14*100-100),"n.a.",'8a'!G15/'8a'!G14*100-100)</f>
        <v>1.7942921729302128</v>
      </c>
      <c r="H14" s="7">
        <f>IF(ISERROR('8a'!H15/'8a'!H14*100-100),"n.a.",'8a'!H15/'8a'!H14*100-100)</f>
        <v>4.8465266558965965</v>
      </c>
      <c r="I14" s="7">
        <f>IF(ISERROR('8a'!I15/'8a'!I14*100-100),"n.a.",'8a'!I15/'8a'!I14*100-100)</f>
        <v>-0.65604498594188954</v>
      </c>
      <c r="J14" s="7">
        <f>IF(ISERROR('8a'!J15/'8a'!J14*100-100),"n.a.",'8a'!J15/'8a'!J14*100-100)</f>
        <v>-3.4168564920273354</v>
      </c>
      <c r="K14" s="7">
        <f>IF(ISERROR('8a'!K15/'8a'!K14*100-100),"n.a.",'8a'!K15/'8a'!K14*100-100)</f>
        <v>5.1627754028280179</v>
      </c>
      <c r="L14" s="29">
        <f>IF(ISERROR('8a'!L15/'8a'!L14*100-100),"n.a.",'8a'!L15/'8a'!L14*100-100)</f>
        <v>1.9585515827829454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IF(ISERROR('8a'!B16/'8a'!B15*100-100),"n.a.",'8a'!B16/'8a'!B15*100-100)</f>
        <v>2.3191124623993318</v>
      </c>
      <c r="C15" s="18">
        <f>IF(ISERROR('8a'!C16/'8a'!C15*100-100),"n.a.",'8a'!C16/'8a'!C15*100-100)</f>
        <v>-4.2345276872964206</v>
      </c>
      <c r="D15" s="18">
        <f>IF(ISERROR('8a'!D16/'8a'!D15*100-100),"n.a.",'8a'!D16/'8a'!D15*100-100)</f>
        <v>5.3571428571428612</v>
      </c>
      <c r="E15" s="18">
        <f>IF(ISERROR('8a'!E16/'8a'!E15*100-100),"n.a.",'8a'!E16/'8a'!E15*100-100)</f>
        <v>-1.2180267965895268</v>
      </c>
      <c r="F15" s="18">
        <f>IF(ISERROR('8a'!F16/'8a'!F15*100-100),"n.a.",'8a'!F16/'8a'!F15*100-100)</f>
        <v>1.2544802867383567</v>
      </c>
      <c r="G15" s="18">
        <f>IF(ISERROR('8a'!G16/'8a'!G15*100-100),"n.a.",'8a'!G16/'8a'!G15*100-100)</f>
        <v>-0.63844552394171217</v>
      </c>
      <c r="H15" s="18">
        <f>IF(ISERROR('8a'!H16/'8a'!H15*100-100),"n.a.",'8a'!H16/'8a'!H15*100-100)</f>
        <v>1.2326656394453011</v>
      </c>
      <c r="I15" s="18">
        <f>IF(ISERROR('8a'!I16/'8a'!I15*100-100),"n.a.",'8a'!I16/'8a'!I15*100-100)</f>
        <v>0.28301886792452535</v>
      </c>
      <c r="J15" s="18">
        <f>IF(ISERROR('8a'!J16/'8a'!J15*100-100),"n.a.",'8a'!J16/'8a'!J15*100-100)</f>
        <v>7.0754716981132049</v>
      </c>
      <c r="K15" s="18">
        <f>IF(ISERROR('8a'!K16/'8a'!K15*100-100),"n.a.",'8a'!K16/'8a'!K15*100-100)</f>
        <v>9.1307066916823061</v>
      </c>
      <c r="L15" s="21">
        <f>IF(ISERROR('8a'!L16/'8a'!L15*100-100),"n.a.",'8a'!L16/'8a'!L15*100-100)</f>
        <v>5.9638150547241366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IF(ISERROR('8a'!B17/'8a'!B16*100-100),"n.a.",'8a'!B17/'8a'!B16*100-100)</f>
        <v>2.1843586015046981</v>
      </c>
      <c r="C16" s="18">
        <f>IF(ISERROR('8a'!C17/'8a'!C16*100-100),"n.a.",'8a'!C17/'8a'!C16*100-100)</f>
        <v>6.1224489795918373</v>
      </c>
      <c r="D16" s="18">
        <f>IF(ISERROR('8a'!D17/'8a'!D16*100-100),"n.a.",'8a'!D17/'8a'!D16*100-100)</f>
        <v>7.6271186440677781</v>
      </c>
      <c r="E16" s="18">
        <f>IF(ISERROR('8a'!E17/'8a'!E16*100-100),"n.a.",'8a'!E17/'8a'!E16*100-100)</f>
        <v>5.0554870530209683</v>
      </c>
      <c r="F16" s="18">
        <f>IF(ISERROR('8a'!F17/'8a'!F16*100-100),"n.a.",'8a'!F17/'8a'!F16*100-100)</f>
        <v>-4.7787610619469092</v>
      </c>
      <c r="G16" s="18">
        <f>IF(ISERROR('8a'!G17/'8a'!G16*100-100),"n.a.",'8a'!G17/'8a'!G16*100-100)</f>
        <v>5.2660986171253086</v>
      </c>
      <c r="H16" s="18">
        <f>IF(ISERROR('8a'!H17/'8a'!H16*100-100),"n.a.",'8a'!H17/'8a'!H16*100-100)</f>
        <v>1.0734599054714522</v>
      </c>
      <c r="I16" s="18">
        <f>IF(ISERROR('8a'!I17/'8a'!I16*100-100),"n.a.",'8a'!I17/'8a'!I16*100-100)</f>
        <v>5.26810912511759</v>
      </c>
      <c r="J16" s="18">
        <f>IF(ISERROR('8a'!J17/'8a'!J16*100-100),"n.a.",'8a'!J17/'8a'!J16*100-100)</f>
        <v>-2.4229074889867945</v>
      </c>
      <c r="K16" s="18">
        <f>IF(ISERROR('8a'!K17/'8a'!K16*100-100),"n.a.",'8a'!K17/'8a'!K16*100-100)</f>
        <v>-1.747851002865346</v>
      </c>
      <c r="L16" s="21">
        <f>IF(ISERROR('8a'!L17/'8a'!L16*100-100),"n.a.",'8a'!L17/'8a'!L16*100-100)</f>
        <v>3.4569983136593692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IF(ISERROR('8a'!B18/'8a'!B17*100-100),"n.a.",'8a'!B18/'8a'!B17*100-100)</f>
        <v>9.8994586233573045E-2</v>
      </c>
      <c r="C17" s="18">
        <f>IF(ISERROR('8a'!C18/'8a'!C17*100-100),"n.a.",'8a'!C18/'8a'!C17*100-100)</f>
        <v>1.2820512820512988</v>
      </c>
      <c r="D17" s="18">
        <f>IF(ISERROR('8a'!D18/'8a'!D17*100-100),"n.a.",'8a'!D18/'8a'!D17*100-100)</f>
        <v>-7.0866141732283268</v>
      </c>
      <c r="E17" s="18">
        <f>IF(ISERROR('8a'!E18/'8a'!E17*100-100),"n.a.",'8a'!E18/'8a'!E17*100-100)</f>
        <v>-1.1737089201877922</v>
      </c>
      <c r="F17" s="18">
        <f>IF(ISERROR('8a'!F18/'8a'!F17*100-100),"n.a.",'8a'!F18/'8a'!F17*100-100)</f>
        <v>4.6468401486988995</v>
      </c>
      <c r="G17" s="18">
        <f>IF(ISERROR('8a'!G18/'8a'!G17*100-100),"n.a.",'8a'!G18/'8a'!G17*100-100)</f>
        <v>-1.3269639065811134E-2</v>
      </c>
      <c r="H17" s="18">
        <f>IF(ISERROR('8a'!H18/'8a'!H17*100-100),"n.a.",'8a'!H18/'8a'!H17*100-100)</f>
        <v>-0.34873583260680618</v>
      </c>
      <c r="I17" s="18">
        <f>IF(ISERROR('8a'!I18/'8a'!I17*100-100),"n.a.",'8a'!I18/'8a'!I17*100-100)</f>
        <v>-0.17873100983021573</v>
      </c>
      <c r="J17" s="18">
        <f>IF(ISERROR('8a'!J18/'8a'!J17*100-100),"n.a.",'8a'!J18/'8a'!J17*100-100)</f>
        <v>-4.2889390519187316</v>
      </c>
      <c r="K17" s="18">
        <f>IF(ISERROR('8a'!K18/'8a'!K17*100-100),"n.a.",'8a'!K18/'8a'!K17*100-100)</f>
        <v>0.64158646835814181</v>
      </c>
      <c r="L17" s="21">
        <f>IF(ISERROR('8a'!L18/'8a'!L17*100-100),"n.a.",'8a'!L18/'8a'!L17*100-100)</f>
        <v>1.7318663406682901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IF(ISERROR('8a'!B19/'8a'!B18*100-100),"n.a.",'8a'!B19/'8a'!B18*100-100)</f>
        <v>-0.5192075903204767</v>
      </c>
      <c r="C18" s="18">
        <f>IF(ISERROR('8a'!C19/'8a'!C18*100-100),"n.a.",'8a'!C19/'8a'!C18*100-100)</f>
        <v>-5.3797468354430436</v>
      </c>
      <c r="D18" s="18">
        <f>IF(ISERROR('8a'!D19/'8a'!D18*100-100),"n.a.",'8a'!D19/'8a'!D18*100-100)</f>
        <v>5.0847457627118473</v>
      </c>
      <c r="E18" s="18">
        <f>IF(ISERROR('8a'!E19/'8a'!E18*100-100),"n.a.",'8a'!E19/'8a'!E18*100-100)</f>
        <v>3.9192399049881317</v>
      </c>
      <c r="F18" s="18">
        <f>IF(ISERROR('8a'!F19/'8a'!F18*100-100),"n.a.",'8a'!F19/'8a'!F18*100-100)</f>
        <v>-3.3747779751332132</v>
      </c>
      <c r="G18" s="18">
        <f>IF(ISERROR('8a'!G19/'8a'!G18*100-100),"n.a.",'8a'!G19/'8a'!G18*100-100)</f>
        <v>-0.7033842070338352</v>
      </c>
      <c r="H18" s="18">
        <f>IF(ISERROR('8a'!H19/'8a'!H18*100-100),"n.a.",'8a'!H19/'8a'!H18*100-100)</f>
        <v>0.4772130756382893</v>
      </c>
      <c r="I18" s="18">
        <f>IF(ISERROR('8a'!I19/'8a'!I18*100-100),"n.a.",'8a'!I19/'8a'!I18*100-100)</f>
        <v>8.9525514771708004E-2</v>
      </c>
      <c r="J18" s="18">
        <f>IF(ISERROR('8a'!J19/'8a'!J18*100-100),"n.a.",'8a'!J19/'8a'!J18*100-100)</f>
        <v>1.2971698113207708</v>
      </c>
      <c r="K18" s="18">
        <f>IF(ISERROR('8a'!K19/'8a'!K18*100-100),"n.a.",'8a'!K19/'8a'!K18*100-100)</f>
        <v>-2.2602144305998308</v>
      </c>
      <c r="L18" s="21">
        <f>IF(ISERROR('8a'!L19/'8a'!L18*100-100),"n.a.",'8a'!L19/'8a'!L18*100-100)</f>
        <v>-2.2431403965551766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IF(ISERROR('8a'!B20/'8a'!B19*100-100),"n.a.",'8a'!B20/'8a'!B19*100-100)</f>
        <v>1.8204976855447512</v>
      </c>
      <c r="C19" s="18">
        <f>IF(ISERROR('8a'!C20/'8a'!C19*100-100),"n.a.",'8a'!C20/'8a'!C19*100-100)</f>
        <v>6.6889632107023402</v>
      </c>
      <c r="D19" s="18">
        <f>IF(ISERROR('8a'!D20/'8a'!D19*100-100),"n.a.",'8a'!D20/'8a'!D19*100-100)</f>
        <v>5.6451612903225765</v>
      </c>
      <c r="E19" s="18">
        <f>IF(ISERROR('8a'!E20/'8a'!E19*100-100),"n.a.",'8a'!E20/'8a'!E19*100-100)</f>
        <v>-0.68571428571428328</v>
      </c>
      <c r="F19" s="18">
        <f>IF(ISERROR('8a'!F20/'8a'!F19*100-100),"n.a.",'8a'!F20/'8a'!F19*100-100)</f>
        <v>3.6764705882353041</v>
      </c>
      <c r="G19" s="18">
        <f>IF(ISERROR('8a'!G20/'8a'!G19*100-100),"n.a.",'8a'!G20/'8a'!G19*100-100)</f>
        <v>2.5260625501202867</v>
      </c>
      <c r="H19" s="18">
        <f>IF(ISERROR('8a'!H20/'8a'!H19*100-100),"n.a.",'8a'!H20/'8a'!H19*100-100)</f>
        <v>2.9921633816195623</v>
      </c>
      <c r="I19" s="18">
        <f>IF(ISERROR('8a'!I20/'8a'!I19*100-100),"n.a.",'8a'!I20/'8a'!I19*100-100)</f>
        <v>1.7889087656529341</v>
      </c>
      <c r="J19" s="18">
        <f>IF(ISERROR('8a'!J20/'8a'!J19*100-100),"n.a.",'8a'!J20/'8a'!J19*100-100)</f>
        <v>4.6565774155995285</v>
      </c>
      <c r="K19" s="18">
        <f>IF(ISERROR('8a'!K20/'8a'!K19*100-100),"n.a.",'8a'!K20/'8a'!K19*100-100)</f>
        <v>-5.9294396679504757E-2</v>
      </c>
      <c r="L19" s="21">
        <f>IF(ISERROR('8a'!L20/'8a'!L19*100-100),"n.a.",'8a'!L20/'8a'!L19*100-100)</f>
        <v>-1.6390083999180547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IF(ISERROR('8a'!B20/'8a'!B14*100-100),"n.a.",'8a'!B20/'8a'!B14*100-100)</f>
        <v>9.2172348295511313</v>
      </c>
      <c r="C20" s="24">
        <f>IF(ISERROR('8a'!C20/'8a'!C14*100-100),"n.a.",'8a'!C20/'8a'!C14*100-100)</f>
        <v>8.5034013605442169</v>
      </c>
      <c r="D20" s="24">
        <f>IF(ISERROR('8a'!D20/'8a'!D14*100-100),"n.a.",'8a'!D20/'8a'!D14*100-100)</f>
        <v>12.931034482758633</v>
      </c>
      <c r="E20" s="24">
        <f>IF(ISERROR('8a'!E20/'8a'!E14*100-100),"n.a.",'8a'!E20/'8a'!E14*100-100)</f>
        <v>6.2347188264058673</v>
      </c>
      <c r="F20" s="24">
        <f>IF(ISERROR('8a'!F20/'8a'!F14*100-100),"n.a.",'8a'!F20/'8a'!F14*100-100)</f>
        <v>-0.1769911504424897</v>
      </c>
      <c r="G20" s="24">
        <f>IF(ISERROR('8a'!G20/'8a'!G14*100-100),"n.a.",'8a'!G20/'8a'!G14*100-100)</f>
        <v>8.3780729019497215</v>
      </c>
      <c r="H20" s="24">
        <f>IF(ISERROR('8a'!H20/'8a'!H14*100-100),"n.a.",'8a'!H20/'8a'!H14*100-100)</f>
        <v>10.628347929597808</v>
      </c>
      <c r="I20" s="24">
        <f>IF(ISERROR('8a'!I20/'8a'!I14*100-100),"n.a.",'8a'!I20/'8a'!I14*100-100)</f>
        <v>6.6541705716963548</v>
      </c>
      <c r="J20" s="24">
        <f>IF(ISERROR('8a'!J20/'8a'!J14*100-100),"n.a.",'8a'!J20/'8a'!J14*100-100)</f>
        <v>2.3917995444191433</v>
      </c>
      <c r="K20" s="24">
        <f>IF(ISERROR('8a'!K20/'8a'!K14*100-100),"n.a.",'8a'!K20/'8a'!K14*100-100)</f>
        <v>10.851693521867816</v>
      </c>
      <c r="L20" s="25">
        <f>IF(ISERROR('8a'!L20/'8a'!L14*100-100),"n.a.",'8a'!L20/'8a'!L14*100-100)</f>
        <v>9.3372808016397073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IF(ISERROR('8a'!B23/'8a'!B22*100-100),"n.a.",'8a'!B23/'8a'!B22*100-100)</f>
        <v>2.0028612303290174</v>
      </c>
      <c r="C22" s="7">
        <f>IF(ISERROR('8a'!C23/'8a'!C22*100-100),"n.a.",'8a'!C23/'8a'!C22*100-100)</f>
        <v>-25.000000000000014</v>
      </c>
      <c r="D22" s="7" t="str">
        <f>IF(ISERROR('8a'!D23/'8a'!D22*100-100),"n.a.",'8a'!D23/'8a'!D22*100-100)</f>
        <v>n.a.</v>
      </c>
      <c r="E22" s="7">
        <f>IF(ISERROR('8a'!E23/'8a'!E22*100-100),"n.a.",'8a'!E23/'8a'!E22*100-100)</f>
        <v>-5.8823529411764639</v>
      </c>
      <c r="F22" s="7" t="str">
        <f>IF(ISERROR('8a'!F23/'8a'!F22*100-100),"n.a.",'8a'!F23/'8a'!F22*100-100)</f>
        <v>n.a.</v>
      </c>
      <c r="G22" s="7">
        <f>IF(ISERROR('8a'!G23/'8a'!G22*100-100),"n.a.",'8a'!G23/'8a'!G22*100-100)</f>
        <v>5</v>
      </c>
      <c r="H22" s="7">
        <f>IF(ISERROR('8a'!H23/'8a'!H22*100-100),"n.a.",'8a'!H23/'8a'!H22*100-100)</f>
        <v>-5.3191489361702082</v>
      </c>
      <c r="I22" s="7">
        <f>IF(ISERROR('8a'!I23/'8a'!I22*100-100),"n.a.",'8a'!I23/'8a'!I22*100-100)</f>
        <v>13.333333333333329</v>
      </c>
      <c r="J22" s="7">
        <f>IF(ISERROR('8a'!J23/'8a'!J22*100-100),"n.a.",'8a'!J23/'8a'!J22*100-100)</f>
        <v>9.375</v>
      </c>
      <c r="K22" s="7">
        <f>IF(ISERROR('8a'!K23/'8a'!K22*100-100),"n.a.",'8a'!K23/'8a'!K22*100-100)</f>
        <v>9.4827586206896513</v>
      </c>
      <c r="L22" s="29">
        <f>IF(ISERROR('8a'!L23/'8a'!L22*100-100),"n.a.",'8a'!L23/'8a'!L22*100-100)</f>
        <v>-2.1276595744680833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IF(ISERROR('8a'!B24/'8a'!B23*100-100),"n.a.",'8a'!B24/'8a'!B23*100-100)</f>
        <v>-2.8050490883590413</v>
      </c>
      <c r="C23" s="18">
        <f>IF(ISERROR('8a'!C24/'8a'!C23*100-100),"n.a.",'8a'!C24/'8a'!C23*100-100)</f>
        <v>0</v>
      </c>
      <c r="D23" s="18" t="str">
        <f>IF(ISERROR('8a'!D24/'8a'!D23*100-100),"n.a.",'8a'!D24/'8a'!D23*100-100)</f>
        <v>n.a.</v>
      </c>
      <c r="E23" s="18">
        <f>IF(ISERROR('8a'!E24/'8a'!E23*100-100),"n.a.",'8a'!E24/'8a'!E23*100-100)</f>
        <v>-12.500000000000014</v>
      </c>
      <c r="F23" s="18" t="str">
        <f>IF(ISERROR('8a'!F24/'8a'!F23*100-100),"n.a.",'8a'!F24/'8a'!F23*100-100)</f>
        <v>n.a.</v>
      </c>
      <c r="G23" s="18">
        <f>IF(ISERROR('8a'!G24/'8a'!G23*100-100),"n.a.",'8a'!G24/'8a'!G23*100-100)</f>
        <v>-3.1746031746031775</v>
      </c>
      <c r="H23" s="18">
        <f>IF(ISERROR('8a'!H24/'8a'!H23*100-100),"n.a.",'8a'!H24/'8a'!H23*100-100)</f>
        <v>1.6853932584269558</v>
      </c>
      <c r="I23" s="18">
        <f>IF(ISERROR('8a'!I24/'8a'!I23*100-100),"n.a.",'8a'!I24/'8a'!I23*100-100)</f>
        <v>-3.9215686274509665</v>
      </c>
      <c r="J23" s="18">
        <f>IF(ISERROR('8a'!J24/'8a'!J23*100-100),"n.a.",'8a'!J24/'8a'!J23*100-100)</f>
        <v>1.4285714285714164</v>
      </c>
      <c r="K23" s="18">
        <f>IF(ISERROR('8a'!K24/'8a'!K23*100-100),"n.a.",'8a'!K24/'8a'!K23*100-100)</f>
        <v>-3.1496062992125928</v>
      </c>
      <c r="L23" s="21">
        <f>IF(ISERROR('8a'!L24/'8a'!L23*100-100),"n.a.",'8a'!L24/'8a'!L23*100-100)</f>
        <v>-10.14492753623189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IF(ISERROR('8a'!B25/'8a'!B24*100-100),"n.a.",'8a'!B25/'8a'!B24*100-100)</f>
        <v>2.4531024531024599</v>
      </c>
      <c r="C24" s="18">
        <f>IF(ISERROR('8a'!C25/'8a'!C24*100-100),"n.a.",'8a'!C25/'8a'!C24*100-100)</f>
        <v>8.3333333333333428</v>
      </c>
      <c r="D24" s="18" t="str">
        <f>IF(ISERROR('8a'!D25/'8a'!D24*100-100),"n.a.",'8a'!D25/'8a'!D24*100-100)</f>
        <v>n.a.</v>
      </c>
      <c r="E24" s="18">
        <f>IF(ISERROR('8a'!E25/'8a'!E24*100-100),"n.a.",'8a'!E25/'8a'!E24*100-100)</f>
        <v>14.285714285714306</v>
      </c>
      <c r="F24" s="18" t="str">
        <f>IF(ISERROR('8a'!F25/'8a'!F24*100-100),"n.a.",'8a'!F25/'8a'!F24*100-100)</f>
        <v>n.a.</v>
      </c>
      <c r="G24" s="18">
        <f>IF(ISERROR('8a'!G25/'8a'!G24*100-100),"n.a.",'8a'!G25/'8a'!G24*100-100)</f>
        <v>-8.1967213114754145</v>
      </c>
      <c r="H24" s="18">
        <f>IF(ISERROR('8a'!H25/'8a'!H24*100-100),"n.a.",'8a'!H25/'8a'!H24*100-100)</f>
        <v>-3.3149171270718227</v>
      </c>
      <c r="I24" s="18">
        <f>IF(ISERROR('8a'!I25/'8a'!I24*100-100),"n.a.",'8a'!I25/'8a'!I24*100-100)</f>
        <v>-2.0408163265306314</v>
      </c>
      <c r="J24" s="18">
        <f>IF(ISERROR('8a'!J25/'8a'!J24*100-100),"n.a.",'8a'!J25/'8a'!J24*100-100)</f>
        <v>-7.0422535211267672</v>
      </c>
      <c r="K24" s="18">
        <f>IF(ISERROR('8a'!K25/'8a'!K24*100-100),"n.a.",'8a'!K25/'8a'!K24*100-100)</f>
        <v>3.2520325203252014</v>
      </c>
      <c r="L24" s="21">
        <f>IF(ISERROR('8a'!L25/'8a'!L24*100-100),"n.a.",'8a'!L25/'8a'!L24*100-100)</f>
        <v>24.193548387096769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IF(ISERROR('8a'!B26/'8a'!B25*100-100),"n.a.",'8a'!B26/'8a'!B25*100-100)</f>
        <v>8.3098591549295833</v>
      </c>
      <c r="C25" s="18">
        <f>IF(ISERROR('8a'!C26/'8a'!C25*100-100),"n.a.",'8a'!C26/'8a'!C25*100-100)</f>
        <v>38.461538461538453</v>
      </c>
      <c r="D25" s="18" t="str">
        <f>IF(ISERROR('8a'!D26/'8a'!D25*100-100),"n.a.",'8a'!D26/'8a'!D25*100-100)</f>
        <v>n.a.</v>
      </c>
      <c r="E25" s="18">
        <f>IF(ISERROR('8a'!E26/'8a'!E25*100-100),"n.a.",'8a'!E26/'8a'!E25*100-100)</f>
        <v>-12.500000000000014</v>
      </c>
      <c r="F25" s="18" t="str">
        <f>IF(ISERROR('8a'!F26/'8a'!F25*100-100),"n.a.",'8a'!F26/'8a'!F25*100-100)</f>
        <v>n.a.</v>
      </c>
      <c r="G25" s="18">
        <f>IF(ISERROR('8a'!G26/'8a'!G25*100-100),"n.a.",'8a'!G26/'8a'!G25*100-100)</f>
        <v>5.3571428571428612</v>
      </c>
      <c r="H25" s="18">
        <f>IF(ISERROR('8a'!H26/'8a'!H25*100-100),"n.a.",'8a'!H26/'8a'!H25*100-100)</f>
        <v>13.142857142857139</v>
      </c>
      <c r="I25" s="18">
        <f>IF(ISERROR('8a'!I26/'8a'!I25*100-100),"n.a.",'8a'!I26/'8a'!I25*100-100)</f>
        <v>5.2083333333333286</v>
      </c>
      <c r="J25" s="18">
        <f>IF(ISERROR('8a'!J26/'8a'!J25*100-100),"n.a.",'8a'!J26/'8a'!J25*100-100)</f>
        <v>13.63636363636364</v>
      </c>
      <c r="K25" s="18">
        <f>IF(ISERROR('8a'!K26/'8a'!K25*100-100),"n.a.",'8a'!K26/'8a'!K25*100-100)</f>
        <v>4.7244094488189177</v>
      </c>
      <c r="L25" s="21">
        <f>IF(ISERROR('8a'!L26/'8a'!L25*100-100),"n.a.",'8a'!L26/'8a'!L25*100-100)</f>
        <v>3.2467532467532578</v>
      </c>
    </row>
    <row r="26" spans="1:24">
      <c r="A26" s="74">
        <v>2012</v>
      </c>
      <c r="B26" s="17">
        <f>IF(ISERROR('8a'!B27/'8a'!B26*100-100),"n.a.",'8a'!B27/'8a'!B26*100-100)</f>
        <v>-0.78023407022106994</v>
      </c>
      <c r="C26" s="18">
        <f>IF(ISERROR('8a'!C27/'8a'!C26*100-100),"n.a.",'8a'!C27/'8a'!C26*100-100)</f>
        <v>-11.1111111111111</v>
      </c>
      <c r="D26" s="18" t="str">
        <f>IF(ISERROR('8a'!D27/'8a'!D26*100-100),"n.a.",'8a'!D27/'8a'!D26*100-100)</f>
        <v>n.a.</v>
      </c>
      <c r="E26" s="18">
        <f>IF(ISERROR('8a'!E27/'8a'!E26*100-100),"n.a.",'8a'!E27/'8a'!E26*100-100)</f>
        <v>35.714285714285722</v>
      </c>
      <c r="F26" s="18">
        <f>IF(ISERROR('8a'!F27/'8a'!F26*100-100),"n.a.",'8a'!F27/'8a'!F26*100-100)</f>
        <v>-18.181818181818187</v>
      </c>
      <c r="G26" s="18">
        <f>IF(ISERROR('8a'!G27/'8a'!G26*100-100),"n.a.",'8a'!G27/'8a'!G26*100-100)</f>
        <v>-6.7796610169491629</v>
      </c>
      <c r="H26" s="18">
        <f>IF(ISERROR('8a'!H27/'8a'!H26*100-100),"n.a.",'8a'!H27/'8a'!H26*100-100)</f>
        <v>7.5757575757575637</v>
      </c>
      <c r="I26" s="18">
        <f>IF(ISERROR('8a'!I27/'8a'!I26*100-100),"n.a.",'8a'!I27/'8a'!I26*100-100)</f>
        <v>-3.9603960396039639</v>
      </c>
      <c r="J26" s="18">
        <f>IF(ISERROR('8a'!J27/'8a'!J26*100-100),"n.a.",'8a'!J27/'8a'!J26*100-100)</f>
        <v>-3.9999999999999858</v>
      </c>
      <c r="K26" s="18">
        <f>IF(ISERROR('8a'!K27/'8a'!K26*100-100),"n.a.",'8a'!K27/'8a'!K26*100-100)</f>
        <v>-8.2706766917293351</v>
      </c>
      <c r="L26" s="21">
        <f>IF(ISERROR('8a'!L27/'8a'!L26*100-100),"n.a.",'8a'!L27/'8a'!L26*100-100)</f>
        <v>0</v>
      </c>
    </row>
    <row r="27" spans="1:24">
      <c r="A27" s="74">
        <v>2013</v>
      </c>
      <c r="B27" s="17">
        <f>IF(ISERROR('8a'!B28/'8a'!B27*100-100),"n.a.",'8a'!B28/'8a'!B27*100-100)</f>
        <v>-0.65530799475753554</v>
      </c>
      <c r="C27" s="18">
        <f>IF(ISERROR('8a'!C28/'8a'!C27*100-100),"n.a.",'8a'!C28/'8a'!C27*100-100)</f>
        <v>25</v>
      </c>
      <c r="D27" s="18" t="str">
        <f>IF(ISERROR('8a'!D28/'8a'!D27*100-100),"n.a.",'8a'!D28/'8a'!D27*100-100)</f>
        <v>n.a.</v>
      </c>
      <c r="E27" s="18">
        <f>IF(ISERROR('8a'!E28/'8a'!E27*100-100),"n.a.",'8a'!E28/'8a'!E27*100-100)</f>
        <v>0</v>
      </c>
      <c r="F27" s="18">
        <f>IF(ISERROR('8a'!F28/'8a'!F27*100-100),"n.a.",'8a'!F28/'8a'!F27*100-100)</f>
        <v>-22.222222222222229</v>
      </c>
      <c r="G27" s="18">
        <f>IF(ISERROR('8a'!G28/'8a'!G27*100-100),"n.a.",'8a'!G28/'8a'!G27*100-100)</f>
        <v>21.818181818181827</v>
      </c>
      <c r="H27" s="18">
        <f>IF(ISERROR('8a'!H28/'8a'!H27*100-100),"n.a.",'8a'!H28/'8a'!H27*100-100)</f>
        <v>-18.309859154929583</v>
      </c>
      <c r="I27" s="18">
        <f>IF(ISERROR('8a'!I28/'8a'!I27*100-100),"n.a.",'8a'!I28/'8a'!I27*100-100)</f>
        <v>7.2164948453608417</v>
      </c>
      <c r="J27" s="18">
        <f>IF(ISERROR('8a'!J28/'8a'!J27*100-100),"n.a.",'8a'!J28/'8a'!J27*100-100)</f>
        <v>6.9444444444444429</v>
      </c>
      <c r="K27" s="18">
        <f>IF(ISERROR('8a'!K28/'8a'!K27*100-100),"n.a.",'8a'!K28/'8a'!K27*100-100)</f>
        <v>16.393442622950815</v>
      </c>
      <c r="L27" s="21">
        <f>IF(ISERROR('8a'!L28/'8a'!L27*100-100),"n.a.",'8a'!L28/'8a'!L27*100-100)</f>
        <v>-7.5471698113207708</v>
      </c>
    </row>
    <row r="28" spans="1:24">
      <c r="A28" s="75" t="s">
        <v>188</v>
      </c>
      <c r="B28" s="23">
        <f>IF(ISERROR('8a'!B28/'8a'!B22*100-100),"n.a.",'8a'!B28/'8a'!B22*100-100)</f>
        <v>8.4406294706723628</v>
      </c>
      <c r="C28" s="24">
        <f>IF(ISERROR('8a'!C28/'8a'!C22*100-100),"n.a.",'8a'!C28/'8a'!C22*100-100)</f>
        <v>25</v>
      </c>
      <c r="D28" s="24" t="str">
        <f>IF(ISERROR('8a'!D28/'8a'!D22*100-100),"n.a.",'8a'!D28/'8a'!D22*100-100)</f>
        <v>n.a.</v>
      </c>
      <c r="E28" s="24">
        <f>IF(ISERROR('8a'!E28/'8a'!E22*100-100),"n.a.",'8a'!E28/'8a'!E22*100-100)</f>
        <v>11.764705882352942</v>
      </c>
      <c r="F28" s="24">
        <f>IF(ISERROR('8a'!F28/'8a'!F22*100-100),"n.a.",'8a'!F28/'8a'!F22*100-100)</f>
        <v>0</v>
      </c>
      <c r="G28" s="24">
        <f>IF(ISERROR('8a'!G28/'8a'!G22*100-100),"n.a.",'8a'!G28/'8a'!G22*100-100)</f>
        <v>11.666666666666671</v>
      </c>
      <c r="H28" s="24">
        <f>IF(ISERROR('8a'!H28/'8a'!H22*100-100),"n.a.",'8a'!H28/'8a'!H22*100-100)</f>
        <v>-7.4468085106383199</v>
      </c>
      <c r="I28" s="24">
        <f>IF(ISERROR('8a'!I28/'8a'!I22*100-100),"n.a.",'8a'!I28/'8a'!I22*100-100)</f>
        <v>15.555555555555571</v>
      </c>
      <c r="J28" s="24">
        <f>IF(ISERROR('8a'!J28/'8a'!J22*100-100),"n.a.",'8a'!J28/'8a'!J22*100-100)</f>
        <v>20.3125</v>
      </c>
      <c r="K28" s="24">
        <f>IF(ISERROR('8a'!K28/'8a'!K22*100-100),"n.a.",'8a'!K28/'8a'!K22*100-100)</f>
        <v>22.41379310344827</v>
      </c>
      <c r="L28" s="25">
        <f>IF(ISERROR('8a'!L28/'8a'!L22*100-100),"n.a.",'8a'!L28/'8a'!L22*100-100)</f>
        <v>4.2553191489361808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IF(ISERROR('8a'!B31/'8a'!B30*100-100),"n.a.",'8a'!B31/'8a'!B30*100-100)</f>
        <v>0.62500000000001421</v>
      </c>
      <c r="C30" s="7">
        <f>IF(ISERROR('8a'!C31/'8a'!C30*100-100),"n.a.",'8a'!C31/'8a'!C30*100-100)</f>
        <v>0</v>
      </c>
      <c r="D30" s="7" t="str">
        <f>IF(ISERROR('8a'!D31/'8a'!D30*100-100),"n.a.",'8a'!D31/'8a'!D30*100-100)</f>
        <v>n.a.</v>
      </c>
      <c r="E30" s="7">
        <f>IF(ISERROR('8a'!E31/'8a'!E30*100-100),"n.a.",'8a'!E31/'8a'!E30*100-100)</f>
        <v>0</v>
      </c>
      <c r="F30" s="7" t="str">
        <f>IF(ISERROR('8a'!F31/'8a'!F30*100-100),"n.a.",'8a'!F31/'8a'!F30*100-100)</f>
        <v>n.a.</v>
      </c>
      <c r="G30" s="7">
        <f>IF(ISERROR('8a'!G31/'8a'!G30*100-100),"n.a.",'8a'!G31/'8a'!G30*100-100)</f>
        <v>18.181818181818159</v>
      </c>
      <c r="H30" s="7">
        <f>IF(ISERROR('8a'!H31/'8a'!H30*100-100),"n.a.",'8a'!H31/'8a'!H30*100-100)</f>
        <v>-5.5555555555555713</v>
      </c>
      <c r="I30" s="7">
        <f>IF(ISERROR('8a'!I31/'8a'!I30*100-100),"n.a.",'8a'!I31/'8a'!I30*100-100)</f>
        <v>4</v>
      </c>
      <c r="J30" s="7">
        <f>IF(ISERROR('8a'!J31/'8a'!J30*100-100),"n.a.",'8a'!J31/'8a'!J30*100-100)</f>
        <v>15.384615384615373</v>
      </c>
      <c r="K30" s="7">
        <f>IF(ISERROR('8a'!K31/'8a'!K30*100-100),"n.a.",'8a'!K31/'8a'!K30*100-100)</f>
        <v>7.1428571428571388</v>
      </c>
      <c r="L30" s="29">
        <f>IF(ISERROR('8a'!L31/'8a'!L30*100-100),"n.a.",'8a'!L31/'8a'!L30*100-100)</f>
        <v>-8.75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IF(ISERROR('8a'!B32/'8a'!B31*100-100),"n.a.",'8a'!B32/'8a'!B31*100-100)</f>
        <v>-4.0372670807453517</v>
      </c>
      <c r="C31" s="18">
        <f>IF(ISERROR('8a'!C32/'8a'!C31*100-100),"n.a.",'8a'!C32/'8a'!C31*100-100)</f>
        <v>33.333333333333343</v>
      </c>
      <c r="D31" s="18" t="str">
        <f>IF(ISERROR('8a'!D32/'8a'!D31*100-100),"n.a.",'8a'!D32/'8a'!D31*100-100)</f>
        <v>n.a.</v>
      </c>
      <c r="E31" s="18">
        <f>IF(ISERROR('8a'!E32/'8a'!E31*100-100),"n.a.",'8a'!E32/'8a'!E31*100-100)</f>
        <v>-12.500000000000014</v>
      </c>
      <c r="F31" s="18" t="str">
        <f>IF(ISERROR('8a'!F32/'8a'!F31*100-100),"n.a.",'8a'!F32/'8a'!F31*100-100)</f>
        <v>n.a.</v>
      </c>
      <c r="G31" s="18">
        <f>IF(ISERROR('8a'!G32/'8a'!G31*100-100),"n.a.",'8a'!G32/'8a'!G31*100-100)</f>
        <v>34.615384615384613</v>
      </c>
      <c r="H31" s="18">
        <f>IF(ISERROR('8a'!H32/'8a'!H31*100-100),"n.a.",'8a'!H32/'8a'!H31*100-100)</f>
        <v>-10.784313725490193</v>
      </c>
      <c r="I31" s="18">
        <f>IF(ISERROR('8a'!I32/'8a'!I31*100-100),"n.a.",'8a'!I32/'8a'!I31*100-100)</f>
        <v>11.538461538461547</v>
      </c>
      <c r="J31" s="18">
        <f>IF(ISERROR('8a'!J32/'8a'!J31*100-100),"n.a.",'8a'!J32/'8a'!J31*100-100)</f>
        <v>-16.666666666666657</v>
      </c>
      <c r="K31" s="18">
        <f>IF(ISERROR('8a'!K32/'8a'!K31*100-100),"n.a.",'8a'!K32/'8a'!K31*100-100)</f>
        <v>-15.555555555555557</v>
      </c>
      <c r="L31" s="21">
        <f>IF(ISERROR('8a'!L32/'8a'!L31*100-100),"n.a.",'8a'!L32/'8a'!L31*100-100)</f>
        <v>-4.1095890410958873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IF(ISERROR('8a'!B33/'8a'!B32*100-100),"n.a.",'8a'!B33/'8a'!B32*100-100)</f>
        <v>3.5598705501618326</v>
      </c>
      <c r="C32" s="18">
        <f>IF(ISERROR('8a'!C33/'8a'!C32*100-100),"n.a.",'8a'!C33/'8a'!C32*100-100)</f>
        <v>0</v>
      </c>
      <c r="D32" s="18" t="str">
        <f>IF(ISERROR('8a'!D33/'8a'!D32*100-100),"n.a.",'8a'!D33/'8a'!D32*100-100)</f>
        <v>n.a.</v>
      </c>
      <c r="E32" s="18">
        <f>IF(ISERROR('8a'!E33/'8a'!E32*100-100),"n.a.",'8a'!E33/'8a'!E32*100-100)</f>
        <v>0</v>
      </c>
      <c r="F32" s="18" t="str">
        <f>IF(ISERROR('8a'!F33/'8a'!F32*100-100),"n.a.",'8a'!F33/'8a'!F32*100-100)</f>
        <v>n.a.</v>
      </c>
      <c r="G32" s="18">
        <f>IF(ISERROR('8a'!G33/'8a'!G32*100-100),"n.a.",'8a'!G33/'8a'!G32*100-100)</f>
        <v>-22.857142857142847</v>
      </c>
      <c r="H32" s="18">
        <f>IF(ISERROR('8a'!H33/'8a'!H32*100-100),"n.a.",'8a'!H33/'8a'!H32*100-100)</f>
        <v>-1.098901098901095</v>
      </c>
      <c r="I32" s="18">
        <f>IF(ISERROR('8a'!I33/'8a'!I32*100-100),"n.a.",'8a'!I33/'8a'!I32*100-100)</f>
        <v>-3.448275862068968</v>
      </c>
      <c r="J32" s="18">
        <f>IF(ISERROR('8a'!J33/'8a'!J32*100-100),"n.a.",'8a'!J33/'8a'!J32*100-100)</f>
        <v>4</v>
      </c>
      <c r="K32" s="18">
        <f>IF(ISERROR('8a'!K33/'8a'!K32*100-100),"n.a.",'8a'!K33/'8a'!K32*100-100)</f>
        <v>21.05263157894737</v>
      </c>
      <c r="L32" s="21">
        <f>IF(ISERROR('8a'!L33/'8a'!L32*100-100),"n.a.",'8a'!L33/'8a'!L32*100-100)</f>
        <v>17.142857142857125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IF(ISERROR('8a'!B34/'8a'!B33*100-100),"n.a.",'8a'!B34/'8a'!B33*100-100)</f>
        <v>3.7500000000000142</v>
      </c>
      <c r="C33" s="18">
        <f>IF(ISERROR('8a'!C34/'8a'!C33*100-100),"n.a.",'8a'!C34/'8a'!C33*100-100)</f>
        <v>-12.500000000000014</v>
      </c>
      <c r="D33" s="18" t="str">
        <f>IF(ISERROR('8a'!D34/'8a'!D33*100-100),"n.a.",'8a'!D34/'8a'!D33*100-100)</f>
        <v>n.a.</v>
      </c>
      <c r="E33" s="18">
        <f>IF(ISERROR('8a'!E34/'8a'!E33*100-100),"n.a.",'8a'!E34/'8a'!E33*100-100)</f>
        <v>0</v>
      </c>
      <c r="F33" s="18" t="str">
        <f>IF(ISERROR('8a'!F34/'8a'!F33*100-100),"n.a.",'8a'!F34/'8a'!F33*100-100)</f>
        <v>n.a.</v>
      </c>
      <c r="G33" s="18">
        <f>IF(ISERROR('8a'!G34/'8a'!G33*100-100),"n.a.",'8a'!G34/'8a'!G33*100-100)</f>
        <v>40.740740740740733</v>
      </c>
      <c r="H33" s="18">
        <f>IF(ISERROR('8a'!H34/'8a'!H33*100-100),"n.a.",'8a'!H34/'8a'!H33*100-100)</f>
        <v>11.111111111111114</v>
      </c>
      <c r="I33" s="18">
        <f>IF(ISERROR('8a'!I34/'8a'!I33*100-100),"n.a.",'8a'!I34/'8a'!I33*100-100)</f>
        <v>3.5714285714285836</v>
      </c>
      <c r="J33" s="18">
        <f>IF(ISERROR('8a'!J34/'8a'!J33*100-100),"n.a.",'8a'!J34/'8a'!J33*100-100)</f>
        <v>7.6923076923076934</v>
      </c>
      <c r="K33" s="18">
        <f>IF(ISERROR('8a'!K34/'8a'!K33*100-100),"n.a.",'8a'!K34/'8a'!K33*100-100)</f>
        <v>-19.56521739130433</v>
      </c>
      <c r="L33" s="21">
        <f>IF(ISERROR('8a'!L34/'8a'!L33*100-100),"n.a.",'8a'!L34/'8a'!L33*100-100)</f>
        <v>-3.6585365853658516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IF(ISERROR('8a'!B35/'8a'!B34*100-100),"n.a.",'8a'!B35/'8a'!B34*100-100)</f>
        <v>5.4216867469879588</v>
      </c>
      <c r="C34" s="18">
        <f>IF(ISERROR('8a'!C35/'8a'!C34*100-100),"n.a.",'8a'!C35/'8a'!C34*100-100)</f>
        <v>14.285714285714306</v>
      </c>
      <c r="D34" s="18" t="str">
        <f>IF(ISERROR('8a'!D35/'8a'!D34*100-100),"n.a.",'8a'!D35/'8a'!D34*100-100)</f>
        <v>n.a.</v>
      </c>
      <c r="E34" s="18">
        <f>IF(ISERROR('8a'!E35/'8a'!E34*100-100),"n.a.",'8a'!E35/'8a'!E34*100-100)</f>
        <v>28.571428571428584</v>
      </c>
      <c r="F34" s="18">
        <f>IF(ISERROR('8a'!F35/'8a'!F34*100-100),"n.a.",'8a'!F35/'8a'!F34*100-100)</f>
        <v>16.666666666666671</v>
      </c>
      <c r="G34" s="18">
        <f>IF(ISERROR('8a'!G35/'8a'!G34*100-100),"n.a.",'8a'!G35/'8a'!G34*100-100)</f>
        <v>-42.105263157894733</v>
      </c>
      <c r="H34" s="18">
        <f>IF(ISERROR('8a'!H35/'8a'!H34*100-100),"n.a.",'8a'!H35/'8a'!H34*100-100)</f>
        <v>23</v>
      </c>
      <c r="I34" s="18">
        <f>IF(ISERROR('8a'!I35/'8a'!I34*100-100),"n.a.",'8a'!I35/'8a'!I34*100-100)</f>
        <v>3.448275862068968</v>
      </c>
      <c r="J34" s="18">
        <f>IF(ISERROR('8a'!J35/'8a'!J34*100-100),"n.a.",'8a'!J35/'8a'!J34*100-100)</f>
        <v>10.714285714285722</v>
      </c>
      <c r="K34" s="18">
        <f>IF(ISERROR('8a'!K35/'8a'!K34*100-100),"n.a.",'8a'!K35/'8a'!K34*100-100)</f>
        <v>10.810810810810793</v>
      </c>
      <c r="L34" s="21">
        <f>IF(ISERROR('8a'!L35/'8a'!L34*100-100),"n.a.",'8a'!L35/'8a'!L34*100-100)</f>
        <v>0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IF(ISERROR('8a'!B36/'8a'!B35*100-100),"n.a.",'8a'!B36/'8a'!B35*100-100)</f>
        <v>-2.5714285714285694</v>
      </c>
      <c r="C35" s="18">
        <f>IF(ISERROR('8a'!C36/'8a'!C35*100-100),"n.a.",'8a'!C36/'8a'!C35*100-100)</f>
        <v>25</v>
      </c>
      <c r="D35" s="18" t="str">
        <f>IF(ISERROR('8a'!D36/'8a'!D35*100-100),"n.a.",'8a'!D36/'8a'!D35*100-100)</f>
        <v>n.a.</v>
      </c>
      <c r="E35" s="18">
        <f>IF(ISERROR('8a'!E36/'8a'!E35*100-100),"n.a.",'8a'!E36/'8a'!E35*100-100)</f>
        <v>11.111111111111114</v>
      </c>
      <c r="F35" s="18" t="str">
        <f>IF(ISERROR('8a'!F36/'8a'!F35*100-100),"n.a.",'8a'!F36/'8a'!F35*100-100)</f>
        <v>n.a.</v>
      </c>
      <c r="G35" s="18">
        <f>IF(ISERROR('8a'!G36/'8a'!G35*100-100),"n.a.",'8a'!G36/'8a'!G35*100-100)</f>
        <v>40.909090909090907</v>
      </c>
      <c r="H35" s="18">
        <f>IF(ISERROR('8a'!H36/'8a'!H35*100-100),"n.a.",'8a'!H36/'8a'!H35*100-100)</f>
        <v>-19.512195121951223</v>
      </c>
      <c r="I35" s="18">
        <f>IF(ISERROR('8a'!I36/'8a'!I35*100-100),"n.a.",'8a'!I36/'8a'!I35*100-100)</f>
        <v>6.6666666666666714</v>
      </c>
      <c r="J35" s="18">
        <f>IF(ISERROR('8a'!J36/'8a'!J35*100-100),"n.a.",'8a'!J36/'8a'!J35*100-100)</f>
        <v>-9.6774193548387188</v>
      </c>
      <c r="K35" s="18">
        <f>IF(ISERROR('8a'!K36/'8a'!K35*100-100),"n.a.",'8a'!K36/'8a'!K35*100-100)</f>
        <v>17.073170731707336</v>
      </c>
      <c r="L35" s="21">
        <f>IF(ISERROR('8a'!L36/'8a'!L35*100-100),"n.a.",'8a'!L36/'8a'!L35*100-100)</f>
        <v>-2.5316455696202524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IF(ISERROR('8a'!B36/'8a'!B30*100-100),"n.a.",'8a'!B36/'8a'!B30*100-100)</f>
        <v>6.5625</v>
      </c>
      <c r="C36" s="24">
        <f>IF(ISERROR('8a'!C36/'8a'!C30*100-100),"n.a.",'8a'!C36/'8a'!C30*100-100)</f>
        <v>66.666666666666686</v>
      </c>
      <c r="D36" s="24" t="str">
        <f>IF(ISERROR('8a'!D36/'8a'!D30*100-100),"n.a.",'8a'!D36/'8a'!D30*100-100)</f>
        <v>n.a.</v>
      </c>
      <c r="E36" s="24">
        <f>IF(ISERROR('8a'!E36/'8a'!E30*100-100),"n.a.",'8a'!E36/'8a'!E30*100-100)</f>
        <v>25</v>
      </c>
      <c r="F36" s="24" t="str">
        <f>IF(ISERROR('8a'!F36/'8a'!F30*100-100),"n.a.",'8a'!F36/'8a'!F30*100-100)</f>
        <v>n.a.</v>
      </c>
      <c r="G36" s="24">
        <f>IF(ISERROR('8a'!G36/'8a'!G30*100-100),"n.a.",'8a'!G36/'8a'!G30*100-100)</f>
        <v>40.909090909090907</v>
      </c>
      <c r="H36" s="24">
        <f>IF(ISERROR('8a'!H36/'8a'!H30*100-100),"n.a.",'8a'!H36/'8a'!H30*100-100)</f>
        <v>-8.3333333333333428</v>
      </c>
      <c r="I36" s="24">
        <f>IF(ISERROR('8a'!I36/'8a'!I30*100-100),"n.a.",'8a'!I36/'8a'!I30*100-100)</f>
        <v>28</v>
      </c>
      <c r="J36" s="24">
        <f>IF(ISERROR('8a'!J36/'8a'!J30*100-100),"n.a.",'8a'!J36/'8a'!J30*100-100)</f>
        <v>7.6923076923076934</v>
      </c>
      <c r="K36" s="24">
        <f>IF(ISERROR('8a'!K36/'8a'!K30*100-100),"n.a.",'8a'!K36/'8a'!K30*100-100)</f>
        <v>14.285714285714278</v>
      </c>
      <c r="L36" s="25">
        <f>IF(ISERROR('8a'!L36/'8a'!L30*100-100),"n.a.",'8a'!L36/'8a'!L30*100-100)</f>
        <v>-3.75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IF(ISERROR('8a'!B39/'8a'!B38*100-100),"n.a.",'8a'!B39/'8a'!B38*100-100)</f>
        <v>5.5710306406685248</v>
      </c>
      <c r="C38" s="7" t="str">
        <f>IF(ISERROR('8a'!C39/'8a'!C38*100-100),"n.a.",'8a'!C39/'8a'!C38*100-100)</f>
        <v>n.a.</v>
      </c>
      <c r="D38" s="7" t="str">
        <f>IF(ISERROR('8a'!D39/'8a'!D38*100-100),"n.a.",'8a'!D39/'8a'!D38*100-100)</f>
        <v>n.a.</v>
      </c>
      <c r="E38" s="7">
        <f>IF(ISERROR('8a'!E39/'8a'!E38*100-100),"n.a.",'8a'!E39/'8a'!E38*100-100)</f>
        <v>0</v>
      </c>
      <c r="F38" s="7" t="str">
        <f>IF(ISERROR('8a'!F39/'8a'!F38*100-100),"n.a.",'8a'!F39/'8a'!F38*100-100)</f>
        <v>n.a.</v>
      </c>
      <c r="G38" s="7">
        <f>IF(ISERROR('8a'!G39/'8a'!G38*100-100),"n.a.",'8a'!G39/'8a'!G38*100-100)</f>
        <v>-5.4054054054054035</v>
      </c>
      <c r="H38" s="7">
        <f>IF(ISERROR('8a'!H39/'8a'!H38*100-100),"n.a.",'8a'!H39/'8a'!H38*100-100)</f>
        <v>4.2253521126760774</v>
      </c>
      <c r="I38" s="7">
        <f>IF(ISERROR('8a'!I39/'8a'!I38*100-100),"n.a.",'8a'!I39/'8a'!I38*100-100)</f>
        <v>15.625</v>
      </c>
      <c r="J38" s="7">
        <f>IF(ISERROR('8a'!J39/'8a'!J38*100-100),"n.a.",'8a'!J39/'8a'!J38*100-100)</f>
        <v>2.6315789473684248</v>
      </c>
      <c r="K38" s="7">
        <f>IF(ISERROR('8a'!K39/'8a'!K38*100-100),"n.a.",'8a'!K39/'8a'!K38*100-100)</f>
        <v>14.285714285714278</v>
      </c>
      <c r="L38" s="29">
        <f>IF(ISERROR('8a'!L39/'8a'!L38*100-100),"n.a.",'8a'!L39/'8a'!L38*100-100)</f>
        <v>6.7796610169491345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IF(ISERROR('8a'!B40/'8a'!B39*100-100),"n.a.",'8a'!B40/'8a'!B39*100-100)</f>
        <v>-0.52770448548811544</v>
      </c>
      <c r="C39" s="18" t="str">
        <f>IF(ISERROR('8a'!C40/'8a'!C39*100-100),"n.a.",'8a'!C40/'8a'!C39*100-100)</f>
        <v>n.a.</v>
      </c>
      <c r="D39" s="18" t="str">
        <f>IF(ISERROR('8a'!D40/'8a'!D39*100-100),"n.a.",'8a'!D40/'8a'!D39*100-100)</f>
        <v>n.a.</v>
      </c>
      <c r="E39" s="18" t="str">
        <f>IF(ISERROR('8a'!E40/'8a'!E39*100-100),"n.a.",'8a'!E40/'8a'!E39*100-100)</f>
        <v>n.a.</v>
      </c>
      <c r="F39" s="18" t="str">
        <f>IF(ISERROR('8a'!F40/'8a'!F39*100-100),"n.a.",'8a'!F40/'8a'!F39*100-100)</f>
        <v>n.a.</v>
      </c>
      <c r="G39" s="18">
        <f>IF(ISERROR('8a'!G40/'8a'!G39*100-100),"n.a.",'8a'!G40/'8a'!G39*100-100)</f>
        <v>-25.714285714285708</v>
      </c>
      <c r="H39" s="18">
        <f>IF(ISERROR('8a'!H40/'8a'!H39*100-100),"n.a.",'8a'!H40/'8a'!H39*100-100)</f>
        <v>21.621621621621628</v>
      </c>
      <c r="I39" s="18">
        <f>IF(ISERROR('8a'!I40/'8a'!I39*100-100),"n.a.",'8a'!I40/'8a'!I39*100-100)</f>
        <v>-8.1081081081081123</v>
      </c>
      <c r="J39" s="18">
        <f>IF(ISERROR('8a'!J40/'8a'!J39*100-100),"n.a.",'8a'!J40/'8a'!J39*100-100)</f>
        <v>17.948717948717956</v>
      </c>
      <c r="K39" s="18">
        <f>IF(ISERROR('8a'!K40/'8a'!K39*100-100),"n.a.",'8a'!K40/'8a'!K39*100-100)</f>
        <v>2.4999999999999858</v>
      </c>
      <c r="L39" s="21">
        <f>IF(ISERROR('8a'!L40/'8a'!L39*100-100),"n.a.",'8a'!L40/'8a'!L39*100-100)</f>
        <v>-15.873015873015873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IF(ISERROR('8a'!B41/'8a'!B40*100-100),"n.a.",'8a'!B41/'8a'!B40*100-100)</f>
        <v>-1.3262599469496053</v>
      </c>
      <c r="C40" s="18" t="str">
        <f>IF(ISERROR('8a'!C41/'8a'!C40*100-100),"n.a.",'8a'!C41/'8a'!C40*100-100)</f>
        <v>n.a.</v>
      </c>
      <c r="D40" s="18" t="str">
        <f>IF(ISERROR('8a'!D41/'8a'!D40*100-100),"n.a.",'8a'!D41/'8a'!D40*100-100)</f>
        <v>n.a.</v>
      </c>
      <c r="E40" s="18" t="str">
        <f>IF(ISERROR('8a'!E41/'8a'!E40*100-100),"n.a.",'8a'!E41/'8a'!E40*100-100)</f>
        <v>n.a.</v>
      </c>
      <c r="F40" s="18" t="str">
        <f>IF(ISERROR('8a'!F41/'8a'!F40*100-100),"n.a.",'8a'!F41/'8a'!F40*100-100)</f>
        <v>n.a.</v>
      </c>
      <c r="G40" s="18">
        <f>IF(ISERROR('8a'!G41/'8a'!G40*100-100),"n.a.",'8a'!G41/'8a'!G40*100-100)</f>
        <v>0</v>
      </c>
      <c r="H40" s="18">
        <f>IF(ISERROR('8a'!H41/'8a'!H40*100-100),"n.a.",'8a'!H41/'8a'!H40*100-100)</f>
        <v>-12.222222222222229</v>
      </c>
      <c r="I40" s="18">
        <f>IF(ISERROR('8a'!I41/'8a'!I40*100-100),"n.a.",'8a'!I41/'8a'!I40*100-100)</f>
        <v>0</v>
      </c>
      <c r="J40" s="18">
        <f>IF(ISERROR('8a'!J41/'8a'!J40*100-100),"n.a.",'8a'!J41/'8a'!J40*100-100)</f>
        <v>-15.217391304347814</v>
      </c>
      <c r="K40" s="18">
        <f>IF(ISERROR('8a'!K41/'8a'!K40*100-100),"n.a.",'8a'!K41/'8a'!K40*100-100)</f>
        <v>-7.3170731707317032</v>
      </c>
      <c r="L40" s="21">
        <f>IF(ISERROR('8a'!L41/'8a'!L40*100-100),"n.a.",'8a'!L41/'8a'!L40*100-100)</f>
        <v>32.075471698113233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IF(ISERROR('8a'!B42/'8a'!B41*100-100),"n.a.",'8a'!B42/'8a'!B41*100-100)</f>
        <v>11.827956989247298</v>
      </c>
      <c r="C41" s="18" t="str">
        <f>IF(ISERROR('8a'!C42/'8a'!C41*100-100),"n.a.",'8a'!C42/'8a'!C41*100-100)</f>
        <v>n.a.</v>
      </c>
      <c r="D41" s="18" t="str">
        <f>IF(ISERROR('8a'!D42/'8a'!D41*100-100),"n.a.",'8a'!D42/'8a'!D41*100-100)</f>
        <v>n.a.</v>
      </c>
      <c r="E41" s="18">
        <f>IF(ISERROR('8a'!E42/'8a'!E41*100-100),"n.a.",'8a'!E42/'8a'!E41*100-100)</f>
        <v>-25.000000000000014</v>
      </c>
      <c r="F41" s="18" t="str">
        <f>IF(ISERROR('8a'!F42/'8a'!F41*100-100),"n.a.",'8a'!F42/'8a'!F41*100-100)</f>
        <v>n.a.</v>
      </c>
      <c r="G41" s="18">
        <f>IF(ISERROR('8a'!G42/'8a'!G41*100-100),"n.a.",'8a'!G42/'8a'!G41*100-100)</f>
        <v>-19.230769230769226</v>
      </c>
      <c r="H41" s="18">
        <f>IF(ISERROR('8a'!H42/'8a'!H41*100-100),"n.a.",'8a'!H42/'8a'!H41*100-100)</f>
        <v>12.658227848101262</v>
      </c>
      <c r="I41" s="18">
        <f>IF(ISERROR('8a'!I42/'8a'!I41*100-100),"n.a.",'8a'!I42/'8a'!I41*100-100)</f>
        <v>4.4117647058823621</v>
      </c>
      <c r="J41" s="18">
        <f>IF(ISERROR('8a'!J42/'8a'!J41*100-100),"n.a.",'8a'!J42/'8a'!J41*100-100)</f>
        <v>17.948717948717956</v>
      </c>
      <c r="K41" s="18">
        <f>IF(ISERROR('8a'!K42/'8a'!K41*100-100),"n.a.",'8a'!K42/'8a'!K41*100-100)</f>
        <v>25</v>
      </c>
      <c r="L41" s="21">
        <f>IF(ISERROR('8a'!L42/'8a'!L41*100-100),"n.a.",'8a'!L42/'8a'!L41*100-100)</f>
        <v>10.000000000000014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IF(ISERROR('8a'!B43/'8a'!B42*100-100),"n.a.",'8a'!B43/'8a'!B42*100-100)</f>
        <v>-4.3269230769230802</v>
      </c>
      <c r="C42" s="18" t="str">
        <f>IF(ISERROR('8a'!C43/'8a'!C42*100-100),"n.a.",'8a'!C43/'8a'!C42*100-100)</f>
        <v>n.a.</v>
      </c>
      <c r="D42" s="18" t="str">
        <f>IF(ISERROR('8a'!D43/'8a'!D42*100-100),"n.a.",'8a'!D43/'8a'!D42*100-100)</f>
        <v>n.a.</v>
      </c>
      <c r="E42" s="18">
        <f>IF(ISERROR('8a'!E43/'8a'!E42*100-100),"n.a.",'8a'!E43/'8a'!E42*100-100)</f>
        <v>66.666666666666686</v>
      </c>
      <c r="F42" s="18" t="str">
        <f>IF(ISERROR('8a'!F43/'8a'!F42*100-100),"n.a.",'8a'!F43/'8a'!F42*100-100)</f>
        <v>n.a.</v>
      </c>
      <c r="G42" s="18">
        <f>IF(ISERROR('8a'!G43/'8a'!G42*100-100),"n.a.",'8a'!G43/'8a'!G42*100-100)</f>
        <v>42.857142857142861</v>
      </c>
      <c r="H42" s="18">
        <f>IF(ISERROR('8a'!H43/'8a'!H42*100-100),"n.a.",'8a'!H43/'8a'!H42*100-100)</f>
        <v>-4.4943820224719104</v>
      </c>
      <c r="I42" s="18">
        <f>IF(ISERROR('8a'!I43/'8a'!I42*100-100),"n.a.",'8a'!I43/'8a'!I42*100-100)</f>
        <v>-5.6338028169014081</v>
      </c>
      <c r="J42" s="18">
        <f>IF(ISERROR('8a'!J43/'8a'!J42*100-100),"n.a.",'8a'!J43/'8a'!J42*100-100)</f>
        <v>-10.869565217391312</v>
      </c>
      <c r="K42" s="18">
        <f>IF(ISERROR('8a'!K43/'8a'!K42*100-100),"n.a.",'8a'!K43/'8a'!K42*100-100)</f>
        <v>-15.789473684210535</v>
      </c>
      <c r="L42" s="21">
        <f>IF(ISERROR('8a'!L43/'8a'!L42*100-100),"n.a.",'8a'!L43/'8a'!L42*100-100)</f>
        <v>1.2987012987012889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IF(ISERROR('8a'!B44/'8a'!B43*100-100),"n.a.",'8a'!B44/'8a'!B43*100-100)</f>
        <v>2.0100502512562883</v>
      </c>
      <c r="C43" s="18">
        <f>IF(ISERROR('8a'!C44/'8a'!C43*100-100),"n.a.",'8a'!C44/'8a'!C43*100-100)</f>
        <v>16.666666666666671</v>
      </c>
      <c r="D43" s="18" t="str">
        <f>IF(ISERROR('8a'!D44/'8a'!D43*100-100),"n.a.",'8a'!D44/'8a'!D43*100-100)</f>
        <v>n.a.</v>
      </c>
      <c r="E43" s="18">
        <f>IF(ISERROR('8a'!E44/'8a'!E43*100-100),"n.a.",'8a'!E44/'8a'!E43*100-100)</f>
        <v>-10</v>
      </c>
      <c r="F43" s="18" t="str">
        <f>IF(ISERROR('8a'!F44/'8a'!F43*100-100),"n.a.",'8a'!F44/'8a'!F43*100-100)</f>
        <v>n.a.</v>
      </c>
      <c r="G43" s="18">
        <f>IF(ISERROR('8a'!G44/'8a'!G43*100-100),"n.a.",'8a'!G44/'8a'!G43*100-100)</f>
        <v>16.666666666666671</v>
      </c>
      <c r="H43" s="18">
        <f>IF(ISERROR('8a'!H44/'8a'!H43*100-100),"n.a.",'8a'!H44/'8a'!H43*100-100)</f>
        <v>-15.294117647058826</v>
      </c>
      <c r="I43" s="18">
        <f>IF(ISERROR('8a'!I44/'8a'!I43*100-100),"n.a.",'8a'!I44/'8a'!I43*100-100)</f>
        <v>5.9701492537313356</v>
      </c>
      <c r="J43" s="18">
        <f>IF(ISERROR('8a'!J44/'8a'!J43*100-100),"n.a.",'8a'!J44/'8a'!J43*100-100)</f>
        <v>19.512195121951237</v>
      </c>
      <c r="K43" s="18">
        <f>IF(ISERROR('8a'!K44/'8a'!K43*100-100),"n.a.",'8a'!K44/'8a'!K43*100-100)</f>
        <v>17.5</v>
      </c>
      <c r="L43" s="21">
        <f>IF(ISERROR('8a'!L44/'8a'!L43*100-100),"n.a.",'8a'!L44/'8a'!L43*100-100)</f>
        <v>-14.102564102564102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IF(ISERROR('8a'!B44/'8a'!B38*100-100),"n.a.",'8a'!B44/'8a'!B38*100-100)</f>
        <v>13.091922005571035</v>
      </c>
      <c r="C44" s="24" t="str">
        <f>IF(ISERROR('8a'!C44/'8a'!C38*100-100),"n.a.",'8a'!C44/'8a'!C38*100-100)</f>
        <v>n.a.</v>
      </c>
      <c r="D44" s="24" t="str">
        <f>IF(ISERROR('8a'!D44/'8a'!D38*100-100),"n.a.",'8a'!D44/'8a'!D38*100-100)</f>
        <v>n.a.</v>
      </c>
      <c r="E44" s="24">
        <f>IF(ISERROR('8a'!E44/'8a'!E38*100-100),"n.a.",'8a'!E44/'8a'!E38*100-100)</f>
        <v>12.5</v>
      </c>
      <c r="F44" s="24" t="str">
        <f>IF(ISERROR('8a'!F44/'8a'!F38*100-100),"n.a.",'8a'!F44/'8a'!F38*100-100)</f>
        <v>n.a.</v>
      </c>
      <c r="G44" s="24">
        <f>IF(ISERROR('8a'!G44/'8a'!G38*100-100),"n.a.",'8a'!G44/'8a'!G38*100-100)</f>
        <v>-5.4054054054054035</v>
      </c>
      <c r="H44" s="24">
        <f>IF(ISERROR('8a'!H44/'8a'!H38*100-100),"n.a.",'8a'!H44/'8a'!H38*100-100)</f>
        <v>1.4084507042253449</v>
      </c>
      <c r="I44" s="24">
        <f>IF(ISERROR('8a'!I44/'8a'!I38*100-100),"n.a.",'8a'!I44/'8a'!I38*100-100)</f>
        <v>10.937499999999972</v>
      </c>
      <c r="J44" s="24">
        <f>IF(ISERROR('8a'!J44/'8a'!J38*100-100),"n.a.",'8a'!J44/'8a'!J38*100-100)</f>
        <v>28.947368421052659</v>
      </c>
      <c r="K44" s="24">
        <f>IF(ISERROR('8a'!K44/'8a'!K38*100-100),"n.a.",'8a'!K44/'8a'!K38*100-100)</f>
        <v>34.285714285714306</v>
      </c>
      <c r="L44" s="25">
        <f>IF(ISERROR('8a'!L44/'8a'!L38*100-100),"n.a.",'8a'!L44/'8a'!L38*100-100)</f>
        <v>13.559322033898297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 t="str">
        <f>IF(ISERROR('8a'!B47/'8a'!B46*100-100),"n.a.",'8a'!B47/'8a'!B46*100-100)</f>
        <v>n.a.</v>
      </c>
      <c r="C46" s="7" t="str">
        <f>IF(ISERROR('8a'!C47/'8a'!C46*100-100),"n.a.",'8a'!C47/'8a'!C46*100-100)</f>
        <v>n.a.</v>
      </c>
      <c r="D46" s="7" t="str">
        <f>IF(ISERROR('8a'!D47/'8a'!D46*100-100),"n.a.",'8a'!D47/'8a'!D46*100-100)</f>
        <v>n.a.</v>
      </c>
      <c r="E46" s="7" t="str">
        <f>IF(ISERROR('8a'!E47/'8a'!E46*100-100),"n.a.",'8a'!E47/'8a'!E46*100-100)</f>
        <v>n.a.</v>
      </c>
      <c r="F46" s="7" t="str">
        <f>IF(ISERROR('8a'!F47/'8a'!F46*100-100),"n.a.",'8a'!F47/'8a'!F46*100-100)</f>
        <v>n.a.</v>
      </c>
      <c r="G46" s="7" t="str">
        <f>IF(ISERROR('8a'!G47/'8a'!G46*100-100),"n.a.",'8a'!G47/'8a'!G46*100-100)</f>
        <v>n.a.</v>
      </c>
      <c r="H46" s="7" t="str">
        <f>IF(ISERROR('8a'!H47/'8a'!H46*100-100),"n.a.",'8a'!H47/'8a'!H46*100-100)</f>
        <v>n.a.</v>
      </c>
      <c r="I46" s="7" t="str">
        <f>IF(ISERROR('8a'!I47/'8a'!I46*100-100),"n.a.",'8a'!I47/'8a'!I46*100-100)</f>
        <v>n.a.</v>
      </c>
      <c r="J46" s="7" t="str">
        <f>IF(ISERROR('8a'!J47/'8a'!J46*100-100),"n.a.",'8a'!J47/'8a'!J46*100-100)</f>
        <v>n.a.</v>
      </c>
      <c r="K46" s="7" t="str">
        <f>IF(ISERROR('8a'!K47/'8a'!K46*100-100),"n.a.",'8a'!K47/'8a'!K46*100-100)</f>
        <v>n.a.</v>
      </c>
      <c r="L46" s="29" t="str">
        <f>IF(ISERROR('8a'!L47/'8a'!L46*100-100),"n.a.",'8a'!L47/'8a'!L46*100-100)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 t="str">
        <f>IF(ISERROR('8a'!B48/'8a'!B47*100-100),"n.a.",'8a'!B48/'8a'!B47*100-100)</f>
        <v>n.a.</v>
      </c>
      <c r="C47" s="18" t="str">
        <f>IF(ISERROR('8a'!C48/'8a'!C47*100-100),"n.a.",'8a'!C48/'8a'!C47*100-100)</f>
        <v>n.a.</v>
      </c>
      <c r="D47" s="18" t="str">
        <f>IF(ISERROR('8a'!D48/'8a'!D47*100-100),"n.a.",'8a'!D48/'8a'!D47*100-100)</f>
        <v>n.a.</v>
      </c>
      <c r="E47" s="18" t="str">
        <f>IF(ISERROR('8a'!E48/'8a'!E47*100-100),"n.a.",'8a'!E48/'8a'!E47*100-100)</f>
        <v>n.a.</v>
      </c>
      <c r="F47" s="18" t="str">
        <f>IF(ISERROR('8a'!F48/'8a'!F47*100-100),"n.a.",'8a'!F48/'8a'!F47*100-100)</f>
        <v>n.a.</v>
      </c>
      <c r="G47" s="18" t="str">
        <f>IF(ISERROR('8a'!G48/'8a'!G47*100-100),"n.a.",'8a'!G48/'8a'!G47*100-100)</f>
        <v>n.a.</v>
      </c>
      <c r="H47" s="18" t="str">
        <f>IF(ISERROR('8a'!H48/'8a'!H47*100-100),"n.a.",'8a'!H48/'8a'!H47*100-100)</f>
        <v>n.a.</v>
      </c>
      <c r="I47" s="18" t="str">
        <f>IF(ISERROR('8a'!I48/'8a'!I47*100-100),"n.a.",'8a'!I48/'8a'!I47*100-100)</f>
        <v>n.a.</v>
      </c>
      <c r="J47" s="18" t="str">
        <f>IF(ISERROR('8a'!J48/'8a'!J47*100-100),"n.a.",'8a'!J48/'8a'!J47*100-100)</f>
        <v>n.a.</v>
      </c>
      <c r="K47" s="18" t="str">
        <f>IF(ISERROR('8a'!K48/'8a'!K47*100-100),"n.a.",'8a'!K48/'8a'!K47*100-100)</f>
        <v>n.a.</v>
      </c>
      <c r="L47" s="21" t="str">
        <f>IF(ISERROR('8a'!L48/'8a'!L47*100-100),"n.a.",'8a'!L48/'8a'!L47*100-100)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 t="str">
        <f>IF(ISERROR('8a'!B49/'8a'!B48*100-100),"n.a.",'8a'!B49/'8a'!B48*100-100)</f>
        <v>n.a.</v>
      </c>
      <c r="C48" s="18" t="str">
        <f>IF(ISERROR('8a'!C49/'8a'!C48*100-100),"n.a.",'8a'!C49/'8a'!C48*100-100)</f>
        <v>n.a.</v>
      </c>
      <c r="D48" s="18" t="str">
        <f>IF(ISERROR('8a'!D49/'8a'!D48*100-100),"n.a.",'8a'!D49/'8a'!D48*100-100)</f>
        <v>n.a.</v>
      </c>
      <c r="E48" s="18" t="str">
        <f>IF(ISERROR('8a'!E49/'8a'!E48*100-100),"n.a.",'8a'!E49/'8a'!E48*100-100)</f>
        <v>n.a.</v>
      </c>
      <c r="F48" s="18" t="str">
        <f>IF(ISERROR('8a'!F49/'8a'!F48*100-100),"n.a.",'8a'!F49/'8a'!F48*100-100)</f>
        <v>n.a.</v>
      </c>
      <c r="G48" s="18" t="str">
        <f>IF(ISERROR('8a'!G49/'8a'!G48*100-100),"n.a.",'8a'!G49/'8a'!G48*100-100)</f>
        <v>n.a.</v>
      </c>
      <c r="H48" s="18" t="str">
        <f>IF(ISERROR('8a'!H49/'8a'!H48*100-100),"n.a.",'8a'!H49/'8a'!H48*100-100)</f>
        <v>n.a.</v>
      </c>
      <c r="I48" s="18" t="str">
        <f>IF(ISERROR('8a'!I49/'8a'!I48*100-100),"n.a.",'8a'!I49/'8a'!I48*100-100)</f>
        <v>n.a.</v>
      </c>
      <c r="J48" s="18" t="str">
        <f>IF(ISERROR('8a'!J49/'8a'!J48*100-100),"n.a.",'8a'!J49/'8a'!J48*100-100)</f>
        <v>n.a.</v>
      </c>
      <c r="K48" s="18" t="str">
        <f>IF(ISERROR('8a'!K49/'8a'!K48*100-100),"n.a.",'8a'!K49/'8a'!K48*100-100)</f>
        <v>n.a.</v>
      </c>
      <c r="L48" s="21" t="str">
        <f>IF(ISERROR('8a'!L49/'8a'!L48*100-100),"n.a.",'8a'!L49/'8a'!L48*100-100)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IF(ISERROR('8a'!B50/'8a'!B49*100-100),"n.a.",'8a'!B50/'8a'!B49*100-100)</f>
        <v>17.64705882352942</v>
      </c>
      <c r="C49" s="18" t="str">
        <f>IF(ISERROR('8a'!C50/'8a'!C49*100-100),"n.a.",'8a'!C50/'8a'!C49*100-100)</f>
        <v>n.a.</v>
      </c>
      <c r="D49" s="18" t="str">
        <f>IF(ISERROR('8a'!D50/'8a'!D49*100-100),"n.a.",'8a'!D50/'8a'!D49*100-100)</f>
        <v>n.a.</v>
      </c>
      <c r="E49" s="18" t="str">
        <f>IF(ISERROR('8a'!E50/'8a'!E49*100-100),"n.a.",'8a'!E50/'8a'!E49*100-100)</f>
        <v>n.a.</v>
      </c>
      <c r="F49" s="18" t="str">
        <f>IF(ISERROR('8a'!F50/'8a'!F49*100-100),"n.a.",'8a'!F50/'8a'!F49*100-100)</f>
        <v>n.a.</v>
      </c>
      <c r="G49" s="18" t="str">
        <f>IF(ISERROR('8a'!G50/'8a'!G49*100-100),"n.a.",'8a'!G50/'8a'!G49*100-100)</f>
        <v>n.a.</v>
      </c>
      <c r="H49" s="18" t="str">
        <f>IF(ISERROR('8a'!H50/'8a'!H49*100-100),"n.a.",'8a'!H50/'8a'!H49*100-100)</f>
        <v>n.a.</v>
      </c>
      <c r="I49" s="18" t="str">
        <f>IF(ISERROR('8a'!I50/'8a'!I49*100-100),"n.a.",'8a'!I50/'8a'!I49*100-100)</f>
        <v>n.a.</v>
      </c>
      <c r="J49" s="18" t="str">
        <f>IF(ISERROR('8a'!J50/'8a'!J49*100-100),"n.a.",'8a'!J50/'8a'!J49*100-100)</f>
        <v>n.a.</v>
      </c>
      <c r="K49" s="18" t="str">
        <f>IF(ISERROR('8a'!K50/'8a'!K49*100-100),"n.a.",'8a'!K50/'8a'!K49*100-100)</f>
        <v>n.a.</v>
      </c>
      <c r="L49" s="21" t="str">
        <f>IF(ISERROR('8a'!L50/'8a'!L49*100-100),"n.a.",'8a'!L50/'8a'!L49*100-100)</f>
        <v>n.a.</v>
      </c>
    </row>
    <row r="50" spans="1:12">
      <c r="A50" s="74">
        <v>2012</v>
      </c>
      <c r="B50" s="17" t="str">
        <f>IF(ISERROR('8a'!B51/'8a'!B50*100-100),"n.a.",'8a'!B51/'8a'!B50*100-100)</f>
        <v>n.a.</v>
      </c>
      <c r="C50" s="18" t="str">
        <f>IF(ISERROR('8a'!C51/'8a'!C50*100-100),"n.a.",'8a'!C51/'8a'!C50*100-100)</f>
        <v>n.a.</v>
      </c>
      <c r="D50" s="18" t="str">
        <f>IF(ISERROR('8a'!D51/'8a'!D50*100-100),"n.a.",'8a'!D51/'8a'!D50*100-100)</f>
        <v>n.a.</v>
      </c>
      <c r="E50" s="18" t="str">
        <f>IF(ISERROR('8a'!E51/'8a'!E50*100-100),"n.a.",'8a'!E51/'8a'!E50*100-100)</f>
        <v>n.a.</v>
      </c>
      <c r="F50" s="18" t="str">
        <f>IF(ISERROR('8a'!F51/'8a'!F50*100-100),"n.a.",'8a'!F51/'8a'!F50*100-100)</f>
        <v>n.a.</v>
      </c>
      <c r="G50" s="18" t="str">
        <f>IF(ISERROR('8a'!G51/'8a'!G50*100-100),"n.a.",'8a'!G51/'8a'!G50*100-100)</f>
        <v>n.a.</v>
      </c>
      <c r="H50" s="18" t="str">
        <f>IF(ISERROR('8a'!H51/'8a'!H50*100-100),"n.a.",'8a'!H51/'8a'!H50*100-100)</f>
        <v>n.a.</v>
      </c>
      <c r="I50" s="18" t="str">
        <f>IF(ISERROR('8a'!I51/'8a'!I50*100-100),"n.a.",'8a'!I51/'8a'!I50*100-100)</f>
        <v>n.a.</v>
      </c>
      <c r="J50" s="18" t="str">
        <f>IF(ISERROR('8a'!J51/'8a'!J50*100-100),"n.a.",'8a'!J51/'8a'!J50*100-100)</f>
        <v>n.a.</v>
      </c>
      <c r="K50" s="18" t="str">
        <f>IF(ISERROR('8a'!K51/'8a'!K50*100-100),"n.a.",'8a'!K51/'8a'!K50*100-100)</f>
        <v>n.a.</v>
      </c>
      <c r="L50" s="21" t="str">
        <f>IF(ISERROR('8a'!L51/'8a'!L50*100-100),"n.a.",'8a'!L51/'8a'!L50*100-100)</f>
        <v>n.a.</v>
      </c>
    </row>
    <row r="51" spans="1:12">
      <c r="A51" s="74">
        <v>2013</v>
      </c>
      <c r="B51" s="17" t="str">
        <f>IF(ISERROR('8a'!B52/'8a'!B51*100-100),"n.a.",'8a'!B52/'8a'!B51*100-100)</f>
        <v>n.a.</v>
      </c>
      <c r="C51" s="18" t="str">
        <f>IF(ISERROR('8a'!C52/'8a'!C51*100-100),"n.a.",'8a'!C52/'8a'!C51*100-100)</f>
        <v>n.a.</v>
      </c>
      <c r="D51" s="18" t="str">
        <f>IF(ISERROR('8a'!D52/'8a'!D51*100-100),"n.a.",'8a'!D52/'8a'!D51*100-100)</f>
        <v>n.a.</v>
      </c>
      <c r="E51" s="18" t="str">
        <f>IF(ISERROR('8a'!E52/'8a'!E51*100-100),"n.a.",'8a'!E52/'8a'!E51*100-100)</f>
        <v>n.a.</v>
      </c>
      <c r="F51" s="18" t="str">
        <f>IF(ISERROR('8a'!F52/'8a'!F51*100-100),"n.a.",'8a'!F52/'8a'!F51*100-100)</f>
        <v>n.a.</v>
      </c>
      <c r="G51" s="18" t="str">
        <f>IF(ISERROR('8a'!G52/'8a'!G51*100-100),"n.a.",'8a'!G52/'8a'!G51*100-100)</f>
        <v>n.a.</v>
      </c>
      <c r="H51" s="18" t="str">
        <f>IF(ISERROR('8a'!H52/'8a'!H51*100-100),"n.a.",'8a'!H52/'8a'!H51*100-100)</f>
        <v>n.a.</v>
      </c>
      <c r="I51" s="18" t="str">
        <f>IF(ISERROR('8a'!I52/'8a'!I51*100-100),"n.a.",'8a'!I52/'8a'!I51*100-100)</f>
        <v>n.a.</v>
      </c>
      <c r="J51" s="18" t="str">
        <f>IF(ISERROR('8a'!J52/'8a'!J51*100-100),"n.a.",'8a'!J52/'8a'!J51*100-100)</f>
        <v>n.a.</v>
      </c>
      <c r="K51" s="18" t="str">
        <f>IF(ISERROR('8a'!K52/'8a'!K51*100-100),"n.a.",'8a'!K52/'8a'!K51*100-100)</f>
        <v>n.a.</v>
      </c>
      <c r="L51" s="21" t="str">
        <f>IF(ISERROR('8a'!L52/'8a'!L51*100-100),"n.a.",'8a'!L52/'8a'!L51*100-100)</f>
        <v>n.a.</v>
      </c>
    </row>
    <row r="52" spans="1:12">
      <c r="A52" s="75" t="s">
        <v>188</v>
      </c>
      <c r="B52" s="23" t="str">
        <f>IF(ISERROR('8a'!B52/'8a'!B46*100-100),"n.a.",'8a'!B52/'8a'!B46*100-100)</f>
        <v>n.a.</v>
      </c>
      <c r="C52" s="24" t="str">
        <f>IF(ISERROR('8a'!C52/'8a'!C46*100-100),"n.a.",'8a'!C52/'8a'!C46*100-100)</f>
        <v>n.a.</v>
      </c>
      <c r="D52" s="24" t="str">
        <f>IF(ISERROR('8a'!D52/'8a'!D46*100-100),"n.a.",'8a'!D52/'8a'!D46*100-100)</f>
        <v>n.a.</v>
      </c>
      <c r="E52" s="24" t="str">
        <f>IF(ISERROR('8a'!E52/'8a'!E46*100-100),"n.a.",'8a'!E52/'8a'!E46*100-100)</f>
        <v>n.a.</v>
      </c>
      <c r="F52" s="24" t="str">
        <f>IF(ISERROR('8a'!F52/'8a'!F46*100-100),"n.a.",'8a'!F52/'8a'!F46*100-100)</f>
        <v>n.a.</v>
      </c>
      <c r="G52" s="24" t="str">
        <f>IF(ISERROR('8a'!G52/'8a'!G46*100-100),"n.a.",'8a'!G52/'8a'!G46*100-100)</f>
        <v>n.a.</v>
      </c>
      <c r="H52" s="24" t="str">
        <f>IF(ISERROR('8a'!H52/'8a'!H46*100-100),"n.a.",'8a'!H52/'8a'!H46*100-100)</f>
        <v>n.a.</v>
      </c>
      <c r="I52" s="24" t="str">
        <f>IF(ISERROR('8a'!I52/'8a'!I46*100-100),"n.a.",'8a'!I52/'8a'!I46*100-100)</f>
        <v>n.a.</v>
      </c>
      <c r="J52" s="24" t="str">
        <f>IF(ISERROR('8a'!J52/'8a'!J46*100-100),"n.a.",'8a'!J52/'8a'!J46*100-100)</f>
        <v>n.a.</v>
      </c>
      <c r="K52" s="24" t="str">
        <f>IF(ISERROR('8a'!K52/'8a'!K46*100-100),"n.a.",'8a'!K52/'8a'!K46*100-100)</f>
        <v>n.a.</v>
      </c>
      <c r="L52" s="25" t="str">
        <f>IF(ISERROR('8a'!L52/'8a'!L46*100-100),"n.a.",'8a'!L52/'8a'!L46*100-100)</f>
        <v>n.a.</v>
      </c>
    </row>
    <row r="54" spans="1:12">
      <c r="A54" s="2" t="s">
        <v>118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37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202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f>IF(ISERROR('8a'!B6/'6a'!B6*100),"n.a.",'8a'!B6/'6a'!B6*100)</f>
        <v>18.281234187199743</v>
      </c>
      <c r="C6" s="7">
        <f>IF(ISERROR('8a'!C6/'6a'!C6*100),"n.a.",'8a'!C6/'6a'!C6*100)</f>
        <v>14.29230059935454</v>
      </c>
      <c r="D6" s="7">
        <f>IF(ISERROR('8a'!D6/'6a'!D6*100),"n.a.",'8a'!D6/'6a'!D6*100)</f>
        <v>17.030567685589517</v>
      </c>
      <c r="E6" s="7">
        <f>IF(ISERROR('8a'!E6/'6a'!E6*100),"n.a.",'8a'!E6/'6a'!E6*100)</f>
        <v>18.625920142761544</v>
      </c>
      <c r="F6" s="7">
        <f>IF(ISERROR('8a'!F6/'6a'!F6*100),"n.a.",'8a'!F6/'6a'!F6*100)</f>
        <v>16.031390134529147</v>
      </c>
      <c r="G6" s="7">
        <f>IF(ISERROR('8a'!G6/'6a'!G6*100),"n.a.",'8a'!G6/'6a'!G6*100)</f>
        <v>18.632875711228269</v>
      </c>
      <c r="H6" s="7">
        <f>IF(ISERROR('8a'!H6/'6a'!H6*100),"n.a.",'8a'!H6/'6a'!H6*100)</f>
        <v>18.205362583790372</v>
      </c>
      <c r="I6" s="7">
        <f>IF(ISERROR('8a'!I6/'6a'!I6*100),"n.a.",'8a'!I6/'6a'!I6*100)</f>
        <v>19.373744139316813</v>
      </c>
      <c r="J6" s="7">
        <f>IF(ISERROR('8a'!J6/'6a'!J6*100),"n.a.",'8a'!J6/'6a'!J6*100)</f>
        <v>18.726368159203979</v>
      </c>
      <c r="K6" s="7">
        <f>IF(ISERROR('8a'!K6/'6a'!K6*100),"n.a.",'8a'!K6/'6a'!K6*100)</f>
        <v>15.861133440514468</v>
      </c>
      <c r="L6" s="29">
        <f>IF(ISERROR('8a'!L6/'6a'!L6*100),"n.a.",'8a'!L6/'6a'!L6*100)</f>
        <v>20.392456906251407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f>IF(ISERROR('8a'!B7/'6a'!B7*100),"n.a.",'8a'!B7/'6a'!B7*100)</f>
        <v>18.514616186094429</v>
      </c>
      <c r="C7" s="18">
        <f>IF(ISERROR('8a'!C7/'6a'!C7*100),"n.a.",'8a'!C7/'6a'!C7*100)</f>
        <v>14.499999999999998</v>
      </c>
      <c r="D7" s="18">
        <f>IF(ISERROR('8a'!D7/'6a'!D7*100),"n.a.",'8a'!D7/'6a'!D7*100)</f>
        <v>16.235632183908049</v>
      </c>
      <c r="E7" s="18">
        <f>IF(ISERROR('8a'!E7/'6a'!E7*100),"n.a.",'8a'!E7/'6a'!E7*100)</f>
        <v>18.509509066784609</v>
      </c>
      <c r="F7" s="18">
        <f>IF(ISERROR('8a'!F7/'6a'!F7*100),"n.a.",'8a'!F7/'6a'!F7*100)</f>
        <v>15.742546670381724</v>
      </c>
      <c r="G7" s="18">
        <f>IF(ISERROR('8a'!G7/'6a'!G7*100),"n.a.",'8a'!G7/'6a'!G7*100)</f>
        <v>18.73582181893174</v>
      </c>
      <c r="H7" s="18">
        <f>IF(ISERROR('8a'!H7/'6a'!H7*100),"n.a.",'8a'!H7/'6a'!H7*100)</f>
        <v>18.765939572144379</v>
      </c>
      <c r="I7" s="18">
        <f>IF(ISERROR('8a'!I7/'6a'!I7*100),"n.a.",'8a'!I7/'6a'!I7*100)</f>
        <v>19.124423963133641</v>
      </c>
      <c r="J7" s="18">
        <f>IF(ISERROR('8a'!J7/'6a'!J7*100),"n.a.",'8a'!J7/'6a'!J7*100)</f>
        <v>17.966300940438874</v>
      </c>
      <c r="K7" s="18">
        <f>IF(ISERROR('8a'!K7/'6a'!K7*100),"n.a.",'8a'!K7/'6a'!K7*100)</f>
        <v>16.187925998052581</v>
      </c>
      <c r="L7" s="21">
        <f>IF(ISERROR('8a'!L7/'6a'!L7*100),"n.a.",'8a'!L7/'6a'!L7*100)</f>
        <v>20.365385464013062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f>IF(ISERROR('8a'!B8/'6a'!B8*100),"n.a.",'8a'!B8/'6a'!B8*100)</f>
        <v>19.23115820032481</v>
      </c>
      <c r="C8" s="18">
        <f>IF(ISERROR('8a'!C8/'6a'!C8*100),"n.a.",'8a'!C8/'6a'!C8*100)</f>
        <v>14.339268978444236</v>
      </c>
      <c r="D8" s="18">
        <f>IF(ISERROR('8a'!D8/'6a'!D8*100),"n.a.",'8a'!D8/'6a'!D8*100)</f>
        <v>17.201166180758023</v>
      </c>
      <c r="E8" s="18">
        <f>IF(ISERROR('8a'!E8/'6a'!E8*100),"n.a.",'8a'!E8/'6a'!E8*100)</f>
        <v>18.260292164674635</v>
      </c>
      <c r="F8" s="18">
        <f>IF(ISERROR('8a'!F8/'6a'!F8*100),"n.a.",'8a'!F8/'6a'!F8*100)</f>
        <v>15.929941618015011</v>
      </c>
      <c r="G8" s="18">
        <f>IF(ISERROR('8a'!G8/'6a'!G8*100),"n.a.",'8a'!G8/'6a'!G8*100)</f>
        <v>18.76640761053206</v>
      </c>
      <c r="H8" s="18">
        <f>IF(ISERROR('8a'!H8/'6a'!H8*100),"n.a.",'8a'!H8/'6a'!H8*100)</f>
        <v>19.475885826771655</v>
      </c>
      <c r="I8" s="18">
        <f>IF(ISERROR('8a'!I8/'6a'!I8*100),"n.a.",'8a'!I8/'6a'!I8*100)</f>
        <v>19.064039408866996</v>
      </c>
      <c r="J8" s="18">
        <f>IF(ISERROR('8a'!J8/'6a'!J8*100),"n.a.",'8a'!J8/'6a'!J8*100)</f>
        <v>18.958171959721149</v>
      </c>
      <c r="K8" s="18">
        <f>IF(ISERROR('8a'!K8/'6a'!K8*100),"n.a.",'8a'!K8/'6a'!K8*100)</f>
        <v>17.857848952155003</v>
      </c>
      <c r="L8" s="21">
        <f>IF(ISERROR('8a'!L8/'6a'!L8*100),"n.a.",'8a'!L8/'6a'!L8*100)</f>
        <v>21.949679862927223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f>IF(ISERROR('8a'!B9/'6a'!B9*100),"n.a.",'8a'!B9/'6a'!B9*100)</f>
        <v>19.387533525438254</v>
      </c>
      <c r="C9" s="18">
        <f>IF(ISERROR('8a'!C9/'6a'!C9*100),"n.a.",'8a'!C9/'6a'!C9*100)</f>
        <v>14.719202898550723</v>
      </c>
      <c r="D9" s="18">
        <f>IF(ISERROR('8a'!D9/'6a'!D9*100),"n.a.",'8a'!D9/'6a'!D9*100)</f>
        <v>18.130311614730882</v>
      </c>
      <c r="E9" s="18">
        <f>IF(ISERROR('8a'!E9/'6a'!E9*100),"n.a.",'8a'!E9/'6a'!E9*100)</f>
        <v>19.165378670788254</v>
      </c>
      <c r="F9" s="18">
        <f>IF(ISERROR('8a'!F9/'6a'!F9*100),"n.a.",'8a'!F9/'6a'!F9*100)</f>
        <v>15.285192469794886</v>
      </c>
      <c r="G9" s="18">
        <f>IF(ISERROR('8a'!G9/'6a'!G9*100),"n.a.",'8a'!G9/'6a'!G9*100)</f>
        <v>19.409433721078873</v>
      </c>
      <c r="H9" s="18">
        <f>IF(ISERROR('8a'!H9/'6a'!H9*100),"n.a.",'8a'!H9/'6a'!H9*100)</f>
        <v>19.347812934841794</v>
      </c>
      <c r="I9" s="18">
        <f>IF(ISERROR('8a'!I9/'6a'!I9*100),"n.a.",'8a'!I9/'6a'!I9*100)</f>
        <v>19.641414957195927</v>
      </c>
      <c r="J9" s="18">
        <f>IF(ISERROR('8a'!J9/'6a'!J9*100),"n.a.",'8a'!J9/'6a'!J9*100)</f>
        <v>18.230563002680963</v>
      </c>
      <c r="K9" s="18">
        <f>IF(ISERROR('8a'!K9/'6a'!K9*100),"n.a.",'8a'!K9/'6a'!K9*100)</f>
        <v>17.634515249194148</v>
      </c>
      <c r="L9" s="21">
        <f>IF(ISERROR('8a'!L9/'6a'!L9*100),"n.a.",'8a'!L9/'6a'!L9*100)</f>
        <v>22.414098476797729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IF(ISERROR('8a'!B10/'6a'!B10*100),"n.a.",'8a'!B10/'6a'!B10*100)</f>
        <v>19.140895853557062</v>
      </c>
      <c r="C10" s="18">
        <f>IF(ISERROR('8a'!C10/'6a'!C10*100),"n.a.",'8a'!C10/'6a'!C10*100)</f>
        <v>14.790286975717439</v>
      </c>
      <c r="D10" s="18">
        <f>IF(ISERROR('8a'!D10/'6a'!D10*100),"n.a.",'8a'!D10/'6a'!D10*100)</f>
        <v>16.411682892906814</v>
      </c>
      <c r="E10" s="18">
        <f>IF(ISERROR('8a'!E10/'6a'!E10*100),"n.a.",'8a'!E10/'6a'!E10*100)</f>
        <v>18.883741451577322</v>
      </c>
      <c r="F10" s="18">
        <f>IF(ISERROR('8a'!F10/'6a'!F10*100),"n.a.",'8a'!F10/'6a'!F10*100)</f>
        <v>16.335227272727273</v>
      </c>
      <c r="G10" s="18">
        <f>IF(ISERROR('8a'!G10/'6a'!G10*100),"n.a.",'8a'!G10/'6a'!G10*100)</f>
        <v>19.221035582325253</v>
      </c>
      <c r="H10" s="18">
        <f>IF(ISERROR('8a'!H10/'6a'!H10*100),"n.a.",'8a'!H10/'6a'!H10*100)</f>
        <v>18.97179186286597</v>
      </c>
      <c r="I10" s="18">
        <f>IF(ISERROR('8a'!I10/'6a'!I10*100),"n.a.",'8a'!I10/'6a'!I10*100)</f>
        <v>19.48759007205765</v>
      </c>
      <c r="J10" s="18">
        <f>IF(ISERROR('8a'!J10/'6a'!J10*100),"n.a.",'8a'!J10/'6a'!J10*100)</f>
        <v>17.57760426585412</v>
      </c>
      <c r="K10" s="18">
        <f>IF(ISERROR('8a'!K10/'6a'!K10*100),"n.a.",'8a'!K10/'6a'!K10*100)</f>
        <v>17.121291740314334</v>
      </c>
      <c r="L10" s="21">
        <f>IF(ISERROR('8a'!L10/'6a'!L10*100),"n.a.",'8a'!L10/'6a'!L10*100)</f>
        <v>22.633220577252558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IF(ISERROR('8a'!B11/'6a'!B11*100),"n.a.",'8a'!B11/'6a'!B11*100)</f>
        <v>18.817563516129585</v>
      </c>
      <c r="C11" s="18">
        <f>IF(ISERROR('8a'!C11/'6a'!C11*100),"n.a.",'8a'!C11/'6a'!C11*100)</f>
        <v>13.571736320551487</v>
      </c>
      <c r="D11" s="18">
        <f>IF(ISERROR('8a'!D11/'6a'!D11*100),"n.a.",'8a'!D11/'6a'!D11*100)</f>
        <v>17.193947730398897</v>
      </c>
      <c r="E11" s="18">
        <f>IF(ISERROR('8a'!E11/'6a'!E11*100),"n.a.",'8a'!E11/'6a'!E11*100)</f>
        <v>19.635805177709521</v>
      </c>
      <c r="F11" s="18">
        <f>IF(ISERROR('8a'!F11/'6a'!F11*100),"n.a.",'8a'!F11/'6a'!F11*100)</f>
        <v>15.713065755764305</v>
      </c>
      <c r="G11" s="18">
        <f>IF(ISERROR('8a'!G11/'6a'!G11*100),"n.a.",'8a'!G11/'6a'!G11*100)</f>
        <v>18.929710454282915</v>
      </c>
      <c r="H11" s="18">
        <f>IF(ISERROR('8a'!H11/'6a'!H11*100),"n.a.",'8a'!H11/'6a'!H11*100)</f>
        <v>18.927918901396829</v>
      </c>
      <c r="I11" s="18">
        <f>IF(ISERROR('8a'!I11/'6a'!I11*100),"n.a.",'8a'!I11/'6a'!I11*100)</f>
        <v>19.307716735471576</v>
      </c>
      <c r="J11" s="18">
        <f>IF(ISERROR('8a'!J11/'6a'!J11*100),"n.a.",'8a'!J11/'6a'!J11*100)</f>
        <v>17.346748649152225</v>
      </c>
      <c r="K11" s="18">
        <f>IF(ISERROR('8a'!K11/'6a'!K11*100),"n.a.",'8a'!K11/'6a'!K11*100)</f>
        <v>16.257968451910102</v>
      </c>
      <c r="L11" s="21">
        <f>IF(ISERROR('8a'!L11/'6a'!L11*100),"n.a.",'8a'!L11/'6a'!L11*100)</f>
        <v>21.776318631474361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IF(ISERROR('8a'!B12/'6a'!B12*100),"n.a.",'8a'!B12/'6a'!B12*100)</f>
        <v>18.899390742212375</v>
      </c>
      <c r="C12" s="24">
        <f>IF(ISERROR('8a'!C12/'6a'!C12*100),"n.a.",'8a'!C12/'6a'!C12*100)</f>
        <v>14.462457337883958</v>
      </c>
      <c r="D12" s="24">
        <f>IF(ISERROR('8a'!D12/'6a'!D12*100),"n.a.",'8a'!D12/'6a'!D12*100)</f>
        <v>17.813765182186238</v>
      </c>
      <c r="E12" s="24">
        <f>IF(ISERROR('8a'!E12/'6a'!E12*100),"n.a.",'8a'!E12/'6a'!E12*100)</f>
        <v>19.533655961284644</v>
      </c>
      <c r="F12" s="24">
        <f>IF(ISERROR('8a'!F12/'6a'!F12*100),"n.a.",'8a'!F12/'6a'!F12*100)</f>
        <v>16.25854214123007</v>
      </c>
      <c r="G12" s="24">
        <f>IF(ISERROR('8a'!G12/'6a'!G12*100),"n.a.",'8a'!G12/'6a'!G12*100)</f>
        <v>19.192896296847483</v>
      </c>
      <c r="H12" s="24">
        <f>IF(ISERROR('8a'!H12/'6a'!H12*100),"n.a.",'8a'!H12/'6a'!H12*100)</f>
        <v>19.155952640371904</v>
      </c>
      <c r="I12" s="24">
        <f>IF(ISERROR('8a'!I12/'6a'!I12*100),"n.a.",'8a'!I12/'6a'!I12*100)</f>
        <v>19.565217391304348</v>
      </c>
      <c r="J12" s="24">
        <f>IF(ISERROR('8a'!J12/'6a'!J12*100),"n.a.",'8a'!J12/'6a'!J12*100)</f>
        <v>17.576084999099585</v>
      </c>
      <c r="K12" s="24">
        <f>IF(ISERROR('8a'!K12/'6a'!K12*100),"n.a.",'8a'!K12/'6a'!K12*100)</f>
        <v>15.887301013024604</v>
      </c>
      <c r="L12" s="25">
        <f>IF(ISERROR('8a'!L12/'6a'!L12*100),"n.a.",'8a'!L12/'6a'!L12*100)</f>
        <v>21.40230978848566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IF(ISERROR('8a'!B14/'6a'!B14*100),"n.a.",'8a'!B14/'6a'!B14*100)</f>
        <v>18.261869698039266</v>
      </c>
      <c r="C14" s="7">
        <f>IF(ISERROR('8a'!C14/'6a'!C14*100),"n.a.",'8a'!C14/'6a'!C14*100)</f>
        <v>14.134615384615385</v>
      </c>
      <c r="D14" s="7">
        <f>IF(ISERROR('8a'!D14/'6a'!D14*100),"n.a.",'8a'!D14/'6a'!D14*100)</f>
        <v>17.033773861967695</v>
      </c>
      <c r="E14" s="7">
        <f>IF(ISERROR('8a'!E14/'6a'!E14*100),"n.a.",'8a'!E14/'6a'!E14*100)</f>
        <v>18.536143213233629</v>
      </c>
      <c r="F14" s="7">
        <f>IF(ISERROR('8a'!F14/'6a'!F14*100),"n.a.",'8a'!F14/'6a'!F14*100)</f>
        <v>16.023823028927964</v>
      </c>
      <c r="G14" s="7">
        <f>IF(ISERROR('8a'!G14/'6a'!G14*100),"n.a.",'8a'!G14/'6a'!G14*100)</f>
        <v>18.608686507519192</v>
      </c>
      <c r="H14" s="7">
        <f>IF(ISERROR('8a'!H14/'6a'!H14*100),"n.a.",'8a'!H14/'6a'!H14*100)</f>
        <v>18.168476665688289</v>
      </c>
      <c r="I14" s="7">
        <f>IF(ISERROR('8a'!I14/'6a'!I14*100),"n.a.",'8a'!I14/'6a'!I14*100)</f>
        <v>19.556451612903224</v>
      </c>
      <c r="J14" s="7">
        <f>IF(ISERROR('8a'!J14/'6a'!J14*100),"n.a.",'8a'!J14/'6a'!J14*100)</f>
        <v>18.825042881646656</v>
      </c>
      <c r="K14" s="7">
        <f>IF(ISERROR('8a'!K14/'6a'!K14*100),"n.a.",'8a'!K14/'6a'!K14*100)</f>
        <v>15.874093020827898</v>
      </c>
      <c r="L14" s="29">
        <f>IF(ISERROR('8a'!L14/'6a'!L14*100),"n.a.",'8a'!L14/'6a'!L14*100)</f>
        <v>20.346601176961219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IF(ISERROR('8a'!B15/'6a'!B15*100),"n.a.",'8a'!B15/'6a'!B15*100)</f>
        <v>18.511067603087071</v>
      </c>
      <c r="C15" s="18">
        <f>IF(ISERROR('8a'!C15/'6a'!C15*100),"n.a.",'8a'!C15/'6a'!C15*100)</f>
        <v>14.549763033175356</v>
      </c>
      <c r="D15" s="18">
        <f>IF(ISERROR('8a'!D15/'6a'!D15*100),"n.a.",'8a'!D15/'6a'!D15*100)</f>
        <v>16.208393632416787</v>
      </c>
      <c r="E15" s="18">
        <f>IF(ISERROR('8a'!E15/'6a'!E15*100),"n.a.",'8a'!E15/'6a'!E15*100)</f>
        <v>18.474347434743475</v>
      </c>
      <c r="F15" s="18">
        <f>IF(ISERROR('8a'!F15/'6a'!F15*100),"n.a.",'8a'!F15/'6a'!F15*100)</f>
        <v>15.780542986425338</v>
      </c>
      <c r="G15" s="18">
        <f>IF(ISERROR('8a'!G15/'6a'!G15*100),"n.a.",'8a'!G15/'6a'!G15*100)</f>
        <v>18.732288173049426</v>
      </c>
      <c r="H15" s="18">
        <f>IF(ISERROR('8a'!H15/'6a'!H15*100),"n.a.",'8a'!H15/'6a'!H15*100)</f>
        <v>18.756654802105199</v>
      </c>
      <c r="I15" s="18">
        <f>IF(ISERROR('8a'!I15/'6a'!I15*100),"n.a.",'8a'!I15/'6a'!I15*100)</f>
        <v>19.164708009401554</v>
      </c>
      <c r="J15" s="18">
        <f>IF(ISERROR('8a'!J15/'6a'!J15*100),"n.a.",'8a'!J15/'6a'!J15*100)</f>
        <v>17.912970004224757</v>
      </c>
      <c r="K15" s="18">
        <f>IF(ISERROR('8a'!K15/'6a'!K15*100),"n.a.",'8a'!K15/'6a'!K15*100)</f>
        <v>16.162126648809824</v>
      </c>
      <c r="L15" s="21">
        <f>IF(ISERROR('8a'!L15/'6a'!L15*100),"n.a.",'8a'!L15/'6a'!L15*100)</f>
        <v>20.366663633882268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IF(ISERROR('8a'!B16/'6a'!B16*100),"n.a.",'8a'!B16/'6a'!B16*100)</f>
        <v>19.240805055622801</v>
      </c>
      <c r="C16" s="18">
        <f>IF(ISERROR('8a'!C16/'6a'!C16*100),"n.a.",'8a'!C16/'6a'!C16*100)</f>
        <v>14.411764705882351</v>
      </c>
      <c r="D16" s="18">
        <f>IF(ISERROR('8a'!D16/'6a'!D16*100),"n.a.",'8a'!D16/'6a'!D16*100)</f>
        <v>17.352941176470591</v>
      </c>
      <c r="E16" s="18">
        <f>IF(ISERROR('8a'!E16/'6a'!E16*100),"n.a.",'8a'!E16/'6a'!E16*100)</f>
        <v>18.23701371711266</v>
      </c>
      <c r="F16" s="18">
        <f>IF(ISERROR('8a'!F16/'6a'!F16*100),"n.a.",'8a'!F16/'6a'!F16*100)</f>
        <v>15.946937623482924</v>
      </c>
      <c r="G16" s="18">
        <f>IF(ISERROR('8a'!G16/'6a'!G16*100),"n.a.",'8a'!G16/'6a'!G16*100)</f>
        <v>18.772288651143278</v>
      </c>
      <c r="H16" s="18">
        <f>IF(ISERROR('8a'!H16/'6a'!H16*100),"n.a.",'8a'!H16/'6a'!H16*100)</f>
        <v>19.463327928152673</v>
      </c>
      <c r="I16" s="18">
        <f>IF(ISERROR('8a'!I16/'6a'!I16*100),"n.a.",'8a'!I16/'6a'!I16*100)</f>
        <v>19.201589595375719</v>
      </c>
      <c r="J16" s="18">
        <f>IF(ISERROR('8a'!J16/'6a'!J16*100),"n.a.",'8a'!J16/'6a'!J16*100)</f>
        <v>18.912726515309309</v>
      </c>
      <c r="K16" s="18">
        <f>IF(ISERROR('8a'!K16/'6a'!K16*100),"n.a.",'8a'!K16/'6a'!K16*100)</f>
        <v>17.868113864427606</v>
      </c>
      <c r="L16" s="21">
        <f>IF(ISERROR('8a'!L16/'6a'!L16*100),"n.a.",'8a'!L16/'6a'!L16*100)</f>
        <v>22.002690042205835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IF(ISERROR('8a'!B17/'6a'!B17*100),"n.a.",'8a'!B17/'6a'!B17*100)</f>
        <v>19.374269531601186</v>
      </c>
      <c r="C17" s="18">
        <f>IF(ISERROR('8a'!C17/'6a'!C17*100),"n.a.",'8a'!C17/'6a'!C17*100)</f>
        <v>14.730878186968837</v>
      </c>
      <c r="D17" s="18">
        <f>IF(ISERROR('8a'!D17/'6a'!D17*100),"n.a.",'8a'!D17/'6a'!D17*100)</f>
        <v>18.116975748930102</v>
      </c>
      <c r="E17" s="18">
        <f>IF(ISERROR('8a'!E17/'6a'!E17*100),"n.a.",'8a'!E17/'6a'!E17*100)</f>
        <v>19.150370869858396</v>
      </c>
      <c r="F17" s="18">
        <f>IF(ISERROR('8a'!F17/'6a'!F17*100),"n.a.",'8a'!F17/'6a'!F17*100)</f>
        <v>15.305832147937409</v>
      </c>
      <c r="G17" s="18">
        <f>IF(ISERROR('8a'!G17/'6a'!G17*100),"n.a.",'8a'!G17/'6a'!G17*100)</f>
        <v>19.402178110759248</v>
      </c>
      <c r="H17" s="18">
        <f>IF(ISERROR('8a'!H17/'6a'!H17*100),"n.a.",'8a'!H17/'6a'!H17*100)</f>
        <v>19.320705021208827</v>
      </c>
      <c r="I17" s="18">
        <f>IF(ISERROR('8a'!I17/'6a'!I17*100),"n.a.",'8a'!I17/'6a'!I17*100)</f>
        <v>19.808815719596389</v>
      </c>
      <c r="J17" s="18">
        <f>IF(ISERROR('8a'!J17/'6a'!J17*100),"n.a.",'8a'!J17/'6a'!J17*100)</f>
        <v>18.245469522240526</v>
      </c>
      <c r="K17" s="18">
        <f>IF(ISERROR('8a'!K17/'6a'!K17*100),"n.a.",'8a'!K17/'6a'!K17*100)</f>
        <v>17.648875392454578</v>
      </c>
      <c r="L17" s="21">
        <f>IF(ISERROR('8a'!L17/'6a'!L17*100),"n.a.",'8a'!L17/'6a'!L17*100)</f>
        <v>22.32431203093018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IF(ISERROR('8a'!B18/'6a'!B18*100),"n.a.",'8a'!B18/'6a'!B18*100)</f>
        <v>19.110082152623153</v>
      </c>
      <c r="C18" s="18">
        <f>IF(ISERROR('8a'!C18/'6a'!C18*100),"n.a.",'8a'!C18/'6a'!C18*100)</f>
        <v>14.622859787135587</v>
      </c>
      <c r="D18" s="18">
        <f>IF(ISERROR('8a'!D18/'6a'!D18*100),"n.a.",'8a'!D18/'6a'!D18*100)</f>
        <v>16.503496503496503</v>
      </c>
      <c r="E18" s="18">
        <f>IF(ISERROR('8a'!E18/'6a'!E18*100),"n.a.",'8a'!E18/'6a'!E18*100)</f>
        <v>18.925601258709822</v>
      </c>
      <c r="F18" s="18">
        <f>IF(ISERROR('8a'!F18/'6a'!F18*100),"n.a.",'8a'!F18/'6a'!F18*100)</f>
        <v>16.215437788018434</v>
      </c>
      <c r="G18" s="18">
        <f>IF(ISERROR('8a'!G18/'6a'!G18*100),"n.a.",'8a'!G18/'6a'!G18*100)</f>
        <v>19.213606344187468</v>
      </c>
      <c r="H18" s="18">
        <f>IF(ISERROR('8a'!H18/'6a'!H18*100),"n.a.",'8a'!H18/'6a'!H18*100)</f>
        <v>18.929539295392953</v>
      </c>
      <c r="I18" s="18">
        <f>IF(ISERROR('8a'!I18/'6a'!I18*100),"n.a.",'8a'!I18/'6a'!I18*100)</f>
        <v>19.641287146122735</v>
      </c>
      <c r="J18" s="18">
        <f>IF(ISERROR('8a'!J18/'6a'!J18*100),"n.a.",'8a'!J18/'6a'!J18*100)</f>
        <v>17.452150648281538</v>
      </c>
      <c r="K18" s="18">
        <f>IF(ISERROR('8a'!K18/'6a'!K18*100),"n.a.",'8a'!K18/'6a'!K18*100)</f>
        <v>17.095160251647101</v>
      </c>
      <c r="L18" s="21">
        <f>IF(ISERROR('8a'!L18/'6a'!L18*100),"n.a.",'8a'!L18/'6a'!L18*100)</f>
        <v>22.538708075655666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IF(ISERROR('8a'!B19/'6a'!B19*100),"n.a.",'8a'!B19/'6a'!B19*100)</f>
        <v>18.796606111568533</v>
      </c>
      <c r="C19" s="18">
        <f>IF(ISERROR('8a'!C19/'6a'!C19*100),"n.a.",'8a'!C19/'6a'!C19*100)</f>
        <v>13.492779783393502</v>
      </c>
      <c r="D19" s="18">
        <f>IF(ISERROR('8a'!D19/'6a'!D19*100),"n.a.",'8a'!D19/'6a'!D19*100)</f>
        <v>17.198335644937586</v>
      </c>
      <c r="E19" s="18">
        <f>IF(ISERROR('8a'!E19/'6a'!E19*100),"n.a.",'8a'!E19/'6a'!E19*100)</f>
        <v>19.561815336463223</v>
      </c>
      <c r="F19" s="18">
        <f>IF(ISERROR('8a'!F19/'6a'!F19*100),"n.a.",'8a'!F19/'6a'!F19*100)</f>
        <v>15.704387990762125</v>
      </c>
      <c r="G19" s="18">
        <f>IF(ISERROR('8a'!G19/'6a'!G19*100),"n.a.",'8a'!G19/'6a'!G19*100)</f>
        <v>18.929791271347248</v>
      </c>
      <c r="H19" s="18">
        <f>IF(ISERROR('8a'!H19/'6a'!H19*100),"n.a.",'8a'!H19/'6a'!H19*100)</f>
        <v>18.877764494919305</v>
      </c>
      <c r="I19" s="18">
        <f>IF(ISERROR('8a'!I19/'6a'!I19*100),"n.a.",'8a'!I19/'6a'!I19*100)</f>
        <v>19.484140815615199</v>
      </c>
      <c r="J19" s="18">
        <f>IF(ISERROR('8a'!J19/'6a'!J19*100),"n.a.",'8a'!J19/'6a'!J19*100)</f>
        <v>17.283702213279678</v>
      </c>
      <c r="K19" s="18">
        <f>IF(ISERROR('8a'!K19/'6a'!K19*100),"n.a.",'8a'!K19/'6a'!K19*100)</f>
        <v>16.289177572801471</v>
      </c>
      <c r="L19" s="21">
        <f>IF(ISERROR('8a'!L19/'6a'!L19*100),"n.a.",'8a'!L19/'6a'!L19*100)</f>
        <v>21.677917925031089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IF(ISERROR('8a'!B20/'6a'!B20*100),"n.a.",'8a'!B20/'6a'!B20*100)</f>
        <v>18.890707673863677</v>
      </c>
      <c r="C20" s="24">
        <f>IF(ISERROR('8a'!C20/'6a'!C20*100),"n.a.",'8a'!C20/'6a'!C20*100)</f>
        <v>14.298520842671447</v>
      </c>
      <c r="D20" s="24">
        <f>IF(ISERROR('8a'!D20/'6a'!D20*100),"n.a.",'8a'!D20/'6a'!D20*100)</f>
        <v>17.798913043478262</v>
      </c>
      <c r="E20" s="24">
        <f>IF(ISERROR('8a'!E20/'6a'!E20*100),"n.a.",'8a'!E20/'6a'!E20*100)</f>
        <v>19.488674590715409</v>
      </c>
      <c r="F20" s="24">
        <f>IF(ISERROR('8a'!F20/'6a'!F20*100),"n.a.",'8a'!F20/'6a'!F20*100)</f>
        <v>16.267666570522067</v>
      </c>
      <c r="G20" s="24">
        <f>IF(ISERROR('8a'!G20/'6a'!G20*100),"n.a.",'8a'!G20/'6a'!G20*100)</f>
        <v>19.177499999999998</v>
      </c>
      <c r="H20" s="24">
        <f>IF(ISERROR('8a'!H20/'6a'!H20*100),"n.a.",'8a'!H20/'6a'!H20*100)</f>
        <v>19.147621079895806</v>
      </c>
      <c r="I20" s="24">
        <f>IF(ISERROR('8a'!I20/'6a'!I20*100),"n.a.",'8a'!I20/'6a'!I20*100)</f>
        <v>19.695396330910349</v>
      </c>
      <c r="J20" s="24">
        <f>IF(ISERROR('8a'!J20/'6a'!J20*100),"n.a.",'8a'!J20/'6a'!J20*100)</f>
        <v>17.531201248049925</v>
      </c>
      <c r="K20" s="24">
        <f>IF(ISERROR('8a'!K20/'6a'!K20*100),"n.a.",'8a'!K20/'6a'!K20*100)</f>
        <v>15.856813584834658</v>
      </c>
      <c r="L20" s="25">
        <f>IF(ISERROR('8a'!L20/'6a'!L20*100),"n.a.",'8a'!L20/'6a'!L20*100)</f>
        <v>21.349163998577016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IF(ISERROR('8a'!B22/'6a'!B22*100),"n.a.",'8a'!B22/'6a'!B22*100)</f>
        <v>19.124487004103969</v>
      </c>
      <c r="C22" s="7">
        <f>IF(ISERROR('8a'!C22/'6a'!C22*100),"n.a.",'8a'!C22/'6a'!C22*100)</f>
        <v>17.977528089887642</v>
      </c>
      <c r="D22" s="7" t="str">
        <f>IF(ISERROR('8a'!D22/'6a'!D22*100),"n.a.",'8a'!D22/'6a'!D22*100)</f>
        <v>n.a.</v>
      </c>
      <c r="E22" s="7">
        <f>IF(ISERROR('8a'!E22/'6a'!E22*100),"n.a.",'8a'!E22/'6a'!E22*100)</f>
        <v>24.285714285714285</v>
      </c>
      <c r="F22" s="7">
        <f>IF(ISERROR('8a'!F22/'6a'!F22*100),"n.a.",'8a'!F22/'6a'!F22*100)</f>
        <v>16.666666666666664</v>
      </c>
      <c r="G22" s="7">
        <f>IF(ISERROR('8a'!G22/'6a'!G22*100),"n.a.",'8a'!G22/'6a'!G22*100)</f>
        <v>21.50537634408602</v>
      </c>
      <c r="H22" s="7">
        <f>IF(ISERROR('8a'!H22/'6a'!H22*100),"n.a.",'8a'!H22/'6a'!H22*100)</f>
        <v>20.727673649393605</v>
      </c>
      <c r="I22" s="7">
        <f>IF(ISERROR('8a'!I22/'6a'!I22*100),"n.a.",'8a'!I22/'6a'!I22*100)</f>
        <v>17.441860465116278</v>
      </c>
      <c r="J22" s="7">
        <f>IF(ISERROR('8a'!J22/'6a'!J22*100),"n.a.",'8a'!J22/'6a'!J22*100)</f>
        <v>17.679558011049721</v>
      </c>
      <c r="K22" s="7">
        <f>IF(ISERROR('8a'!K22/'6a'!K22*100),"n.a.",'8a'!K22/'6a'!K22*100)</f>
        <v>15.528781793842034</v>
      </c>
      <c r="L22" s="29">
        <f>IF(ISERROR('8a'!L22/'6a'!L22*100),"n.a.",'8a'!L22/'6a'!L22*100)</f>
        <v>22.135007849293562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IF(ISERROR('8a'!B23/'6a'!B23*100),"n.a.",'8a'!B23/'6a'!B23*100)</f>
        <v>18.669808850484422</v>
      </c>
      <c r="C23" s="18">
        <f>IF(ISERROR('8a'!C23/'6a'!C23*100),"n.a.",'8a'!C23/'6a'!C23*100)</f>
        <v>13.333333333333334</v>
      </c>
      <c r="D23" s="18" t="str">
        <f>IF(ISERROR('8a'!D23/'6a'!D23*100),"n.a.",'8a'!D23/'6a'!D23*100)</f>
        <v>n.a.</v>
      </c>
      <c r="E23" s="18">
        <f>IF(ISERROR('8a'!E23/'6a'!E23*100),"n.a.",'8a'!E23/'6a'!E23*100)</f>
        <v>20.512820512820515</v>
      </c>
      <c r="F23" s="18" t="str">
        <f>IF(ISERROR('8a'!F23/'6a'!F23*100),"n.a.",'8a'!F23/'6a'!F23*100)</f>
        <v>n.a.</v>
      </c>
      <c r="G23" s="18">
        <f>IF(ISERROR('8a'!G23/'6a'!G23*100),"n.a.",'8a'!G23/'6a'!G23*100)</f>
        <v>19.090909090909093</v>
      </c>
      <c r="H23" s="18">
        <f>IF(ISERROR('8a'!H23/'6a'!H23*100),"n.a.",'8a'!H23/'6a'!H23*100)</f>
        <v>19.432314410480352</v>
      </c>
      <c r="I23" s="18">
        <f>IF(ISERROR('8a'!I23/'6a'!I23*100),"n.a.",'8a'!I23/'6a'!I23*100)</f>
        <v>18.715596330275229</v>
      </c>
      <c r="J23" s="18">
        <f>IF(ISERROR('8a'!J23/'6a'!J23*100),"n.a.",'8a'!J23/'6a'!J23*100)</f>
        <v>18.918918918918919</v>
      </c>
      <c r="K23" s="18">
        <f>IF(ISERROR('8a'!K23/'6a'!K23*100),"n.a.",'8a'!K23/'6a'!K23*100)</f>
        <v>16.865869853917662</v>
      </c>
      <c r="L23" s="21">
        <f>IF(ISERROR('8a'!L23/'6a'!L23*100),"n.a.",'8a'!L23/'6a'!L23*100)</f>
        <v>20.324005891016199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IF(ISERROR('8a'!B24/'6a'!B24*100),"n.a.",'8a'!B24/'6a'!B24*100)</f>
        <v>18.805970149253731</v>
      </c>
      <c r="C24" s="18">
        <f>IF(ISERROR('8a'!C24/'6a'!C24*100),"n.a.",'8a'!C24/'6a'!C24*100)</f>
        <v>12.76595744680851</v>
      </c>
      <c r="D24" s="18" t="str">
        <f>IF(ISERROR('8a'!D24/'6a'!D24*100),"n.a.",'8a'!D24/'6a'!D24*100)</f>
        <v>n.a.</v>
      </c>
      <c r="E24" s="18">
        <f>IF(ISERROR('8a'!E24/'6a'!E24*100),"n.a.",'8a'!E24/'6a'!E24*100)</f>
        <v>19.718309859154928</v>
      </c>
      <c r="F24" s="18">
        <f>IF(ISERROR('8a'!F24/'6a'!F24*100),"n.a.",'8a'!F24/'6a'!F24*100)</f>
        <v>14.814814814814813</v>
      </c>
      <c r="G24" s="18">
        <f>IF(ISERROR('8a'!G24/'6a'!G24*100),"n.a.",'8a'!G24/'6a'!G24*100)</f>
        <v>18.100890207715132</v>
      </c>
      <c r="H24" s="18">
        <f>IF(ISERROR('8a'!H24/'6a'!H24*100),"n.a.",'8a'!H24/'6a'!H24*100)</f>
        <v>20.382882882882885</v>
      </c>
      <c r="I24" s="18">
        <f>IF(ISERROR('8a'!I24/'6a'!I24*100),"n.a.",'8a'!I24/'6a'!I24*100)</f>
        <v>17.68953068592058</v>
      </c>
      <c r="J24" s="18">
        <f>IF(ISERROR('8a'!J24/'6a'!J24*100),"n.a.",'8a'!J24/'6a'!J24*100)</f>
        <v>19.505494505494507</v>
      </c>
      <c r="K24" s="18">
        <f>IF(ISERROR('8a'!K24/'6a'!K24*100),"n.a.",'8a'!K24/'6a'!K24*100)</f>
        <v>17.571428571428569</v>
      </c>
      <c r="L24" s="21">
        <f>IF(ISERROR('8a'!L24/'6a'!L24*100),"n.a.",'8a'!L24/'6a'!L24*100)</f>
        <v>20.064724919093852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IF(ISERROR('8a'!B25/'6a'!B25*100),"n.a.",'8a'!B25/'6a'!B25*100)</f>
        <v>20.011273957158963</v>
      </c>
      <c r="C25" s="18">
        <f>IF(ISERROR('8a'!C25/'6a'!C25*100),"n.a.",'8a'!C25/'6a'!C25*100)</f>
        <v>14.444444444444446</v>
      </c>
      <c r="D25" s="18" t="str">
        <f>IF(ISERROR('8a'!D25/'6a'!D25*100),"n.a.",'8a'!D25/'6a'!D25*100)</f>
        <v>n.a.</v>
      </c>
      <c r="E25" s="18">
        <f>IF(ISERROR('8a'!E25/'6a'!E25*100),"n.a.",'8a'!E25/'6a'!E25*100)</f>
        <v>20</v>
      </c>
      <c r="F25" s="18" t="str">
        <f>IF(ISERROR('8a'!F25/'6a'!F25*100),"n.a.",'8a'!F25/'6a'!F25*100)</f>
        <v>n.a.</v>
      </c>
      <c r="G25" s="18">
        <f>IF(ISERROR('8a'!G25/'6a'!G25*100),"n.a.",'8a'!G25/'6a'!G25*100)</f>
        <v>20.437956204379564</v>
      </c>
      <c r="H25" s="18">
        <f>IF(ISERROR('8a'!H25/'6a'!H25*100),"n.a.",'8a'!H25/'6a'!H25*100)</f>
        <v>21.52521525215252</v>
      </c>
      <c r="I25" s="18">
        <f>IF(ISERROR('8a'!I25/'6a'!I25*100),"n.a.",'8a'!I25/'6a'!I25*100)</f>
        <v>17.744916820702404</v>
      </c>
      <c r="J25" s="18">
        <f>IF(ISERROR('8a'!J25/'6a'!J25*100),"n.a.",'8a'!J25/'6a'!J25*100)</f>
        <v>18.032786885245898</v>
      </c>
      <c r="K25" s="18">
        <f>IF(ISERROR('8a'!K25/'6a'!K25*100),"n.a.",'8a'!K25/'6a'!K25*100)</f>
        <v>17.255434782608699</v>
      </c>
      <c r="L25" s="21">
        <f>IF(ISERROR('8a'!L25/'6a'!L25*100),"n.a.",'8a'!L25/'6a'!L25*100)</f>
        <v>25.666666666666664</v>
      </c>
    </row>
    <row r="26" spans="1:24">
      <c r="A26" s="76">
        <v>2011</v>
      </c>
      <c r="B26" s="17">
        <f>IF(ISERROR('8a'!B26/'6a'!B26*100),"n.a.",'8a'!B26/'6a'!B26*100)</f>
        <v>20.534045393858481</v>
      </c>
      <c r="C26" s="18">
        <f>IF(ISERROR('8a'!C26/'6a'!C26*100),"n.a.",'8a'!C26/'6a'!C26*100)</f>
        <v>17.307692307692307</v>
      </c>
      <c r="D26" s="18" t="str">
        <f>IF(ISERROR('8a'!D26/'6a'!D26*100),"n.a.",'8a'!D26/'6a'!D26*100)</f>
        <v>n.a.</v>
      </c>
      <c r="E26" s="18">
        <f>IF(ISERROR('8a'!E26/'6a'!E26*100),"n.a.",'8a'!E26/'6a'!E26*100)</f>
        <v>16.666666666666664</v>
      </c>
      <c r="F26" s="18">
        <f>IF(ISERROR('8a'!F26/'6a'!F26*100),"n.a.",'8a'!F26/'6a'!F26*100)</f>
        <v>22.916666666666668</v>
      </c>
      <c r="G26" s="18">
        <f>IF(ISERROR('8a'!G26/'6a'!G26*100),"n.a.",'8a'!G26/'6a'!G26*100)</f>
        <v>19.865319865319865</v>
      </c>
      <c r="H26" s="18">
        <f>IF(ISERROR('8a'!H26/'6a'!H26*100),"n.a.",'8a'!H26/'6a'!H26*100)</f>
        <v>21.975582685904552</v>
      </c>
      <c r="I26" s="18">
        <f>IF(ISERROR('8a'!I26/'6a'!I26*100),"n.a.",'8a'!I26/'6a'!I26*100)</f>
        <v>18.10035842293907</v>
      </c>
      <c r="J26" s="18">
        <f>IF(ISERROR('8a'!J26/'6a'!J26*100),"n.a.",'8a'!J26/'6a'!J26*100)</f>
        <v>19.132653061224488</v>
      </c>
      <c r="K26" s="18">
        <f>IF(ISERROR('8a'!K26/'6a'!K26*100),"n.a.",'8a'!K26/'6a'!K26*100)</f>
        <v>17.828418230563006</v>
      </c>
      <c r="L26" s="21">
        <f>IF(ISERROR('8a'!L26/'6a'!L26*100),"n.a.",'8a'!L26/'6a'!L26*100)</f>
        <v>26.065573770491802</v>
      </c>
    </row>
    <row r="27" spans="1:24">
      <c r="A27" s="76">
        <v>2012</v>
      </c>
      <c r="B27" s="17">
        <f>IF(ISERROR('8a'!B27/'6a'!B27*100),"n.a.",'8a'!B27/'6a'!B27*100)</f>
        <v>19.746376811594203</v>
      </c>
      <c r="C27" s="18">
        <f>IF(ISERROR('8a'!C27/'6a'!C27*100),"n.a.",'8a'!C27/'6a'!C27*100)</f>
        <v>15.238095238095239</v>
      </c>
      <c r="D27" s="18" t="str">
        <f>IF(ISERROR('8a'!D27/'6a'!D27*100),"n.a.",'8a'!D27/'6a'!D27*100)</f>
        <v>n.a.</v>
      </c>
      <c r="E27" s="18">
        <f>IF(ISERROR('8a'!E27/'6a'!E27*100),"n.a.",'8a'!E27/'6a'!E27*100)</f>
        <v>22.093023255813954</v>
      </c>
      <c r="F27" s="18">
        <f>IF(ISERROR('8a'!F27/'6a'!F27*100),"n.a.",'8a'!F27/'6a'!F27*100)</f>
        <v>18.367346938775508</v>
      </c>
      <c r="G27" s="18">
        <f>IF(ISERROR('8a'!G27/'6a'!G27*100),"n.a.",'8a'!G27/'6a'!G27*100)</f>
        <v>18.581081081081081</v>
      </c>
      <c r="H27" s="18">
        <f>IF(ISERROR('8a'!H27/'6a'!H27*100),"n.a.",'8a'!H27/'6a'!H27*100)</f>
        <v>22.468354430379748</v>
      </c>
      <c r="I27" s="18">
        <f>IF(ISERROR('8a'!I27/'6a'!I27*100),"n.a.",'8a'!I27/'6a'!I27*100)</f>
        <v>17.321428571428569</v>
      </c>
      <c r="J27" s="18">
        <f>IF(ISERROR('8a'!J27/'6a'!J27*100),"n.a.",'8a'!J27/'6a'!J27*100)</f>
        <v>18.136020151133501</v>
      </c>
      <c r="K27" s="18">
        <f>IF(ISERROR('8a'!K27/'6a'!K27*100),"n.a.",'8a'!K27/'6a'!K27*100)</f>
        <v>15.561224489795917</v>
      </c>
      <c r="L27" s="21">
        <f>IF(ISERROR('8a'!L27/'6a'!L27*100),"n.a.",'8a'!L27/'6a'!L27*100)</f>
        <v>25.118483412322277</v>
      </c>
    </row>
    <row r="28" spans="1:24">
      <c r="A28" s="98">
        <v>2013</v>
      </c>
      <c r="B28" s="23">
        <f>IF(ISERROR('8a'!B28/'6a'!B28*100),"n.a.",'8a'!B28/'6a'!B28*100)</f>
        <v>19.282625286186718</v>
      </c>
      <c r="C28" s="24">
        <f>IF(ISERROR('8a'!C28/'6a'!C28*100),"n.a.",'8a'!C28/'6a'!C28*100)</f>
        <v>17.699115044247787</v>
      </c>
      <c r="D28" s="24" t="str">
        <f>IF(ISERROR('8a'!D28/'6a'!D28*100),"n.a.",'8a'!D28/'6a'!D28*100)</f>
        <v>n.a.</v>
      </c>
      <c r="E28" s="24">
        <f>IF(ISERROR('8a'!E28/'6a'!E28*100),"n.a.",'8a'!E28/'6a'!E28*100)</f>
        <v>21.839080459770116</v>
      </c>
      <c r="F28" s="24">
        <f>IF(ISERROR('8a'!F28/'6a'!F28*100),"n.a.",'8a'!F28/'6a'!F28*100)</f>
        <v>15.555555555555555</v>
      </c>
      <c r="G28" s="24">
        <f>IF(ISERROR('8a'!G28/'6a'!G28*100),"n.a.",'8a'!G28/'6a'!G28*100)</f>
        <v>21.135646687697161</v>
      </c>
      <c r="H28" s="24">
        <f>IF(ISERROR('8a'!H28/'6a'!H28*100),"n.a.",'8a'!H28/'6a'!H28*100)</f>
        <v>19.683257918552034</v>
      </c>
      <c r="I28" s="24">
        <f>IF(ISERROR('8a'!I28/'6a'!I28*100),"n.a.",'8a'!I28/'6a'!I28*100)</f>
        <v>18.213660245183888</v>
      </c>
      <c r="J28" s="24">
        <f>IF(ISERROR('8a'!J28/'6a'!J28*100),"n.a.",'8a'!J28/'6a'!J28*100)</f>
        <v>18.117647058823529</v>
      </c>
      <c r="K28" s="24">
        <f>IF(ISERROR('8a'!K28/'6a'!K28*100),"n.a.",'8a'!K28/'6a'!K28*100)</f>
        <v>16.647127784290738</v>
      </c>
      <c r="L28" s="25">
        <f>IF(ISERROR('8a'!L28/'6a'!L28*100),"n.a.",'8a'!L28/'6a'!L28*100)</f>
        <v>23.296354992076068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97">
        <v>2007</v>
      </c>
      <c r="B30" s="6">
        <f>IF(ISERROR('8a'!B30/'6a'!B30*100),"n.a.",'8a'!B30/'6a'!B30*100)</f>
        <v>19.1044776119403</v>
      </c>
      <c r="C30" s="7">
        <f>IF(ISERROR('8a'!C30/'6a'!C30*100),"n.a.",'8a'!C30/'6a'!C30*100)</f>
        <v>17.142857142857142</v>
      </c>
      <c r="D30" s="7" t="str">
        <f>IF(ISERROR('8a'!D30/'6a'!D30*100),"n.a.",'8a'!D30/'6a'!D30*100)</f>
        <v>n.a.</v>
      </c>
      <c r="E30" s="7">
        <f>IF(ISERROR('8a'!E30/'6a'!E30*100),"n.a.",'8a'!E30/'6a'!E30*100)</f>
        <v>22.857142857142858</v>
      </c>
      <c r="F30" s="7" t="str">
        <f>IF(ISERROR('8a'!F30/'6a'!F30*100),"n.a.",'8a'!F30/'6a'!F30*100)</f>
        <v>n.a.</v>
      </c>
      <c r="G30" s="7">
        <f>IF(ISERROR('8a'!G30/'6a'!G30*100),"n.a.",'8a'!G30/'6a'!G30*100)</f>
        <v>18.032786885245905</v>
      </c>
      <c r="H30" s="7">
        <f>IF(ISERROR('8a'!H30/'6a'!H30*100),"n.a.",'8a'!H30/'6a'!H30*100)</f>
        <v>20</v>
      </c>
      <c r="I30" s="7">
        <f>IF(ISERROR('8a'!I30/'6a'!I30*100),"n.a.",'8a'!I30/'6a'!I30*100)</f>
        <v>16.891891891891891</v>
      </c>
      <c r="J30" s="7">
        <f>IF(ISERROR('8a'!J30/'6a'!J30*100),"n.a.",'8a'!J30/'6a'!J30*100)</f>
        <v>19.117647058823533</v>
      </c>
      <c r="K30" s="7">
        <f>IF(ISERROR('8a'!K30/'6a'!K30*100),"n.a.",'8a'!K30/'6a'!K30*100)</f>
        <v>14.53287197231834</v>
      </c>
      <c r="L30" s="29">
        <f>IF(ISERROR('8a'!L30/'6a'!L30*100),"n.a.",'8a'!L30/'6a'!L30*100)</f>
        <v>23.188405797101449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IF(ISERROR('8a'!B31/'6a'!B31*100),"n.a.",'8a'!B31/'6a'!B31*100)</f>
        <v>18.6558516801854</v>
      </c>
      <c r="C31" s="18">
        <f>IF(ISERROR('8a'!C31/'6a'!C31*100),"n.a.",'8a'!C31/'6a'!C31*100)</f>
        <v>15.384615384615385</v>
      </c>
      <c r="D31" s="18" t="str">
        <f>IF(ISERROR('8a'!D31/'6a'!D31*100),"n.a.",'8a'!D31/'6a'!D31*100)</f>
        <v>n.a.</v>
      </c>
      <c r="E31" s="18">
        <f>IF(ISERROR('8a'!E31/'6a'!E31*100),"n.a.",'8a'!E31/'6a'!E31*100)</f>
        <v>19.512195121951223</v>
      </c>
      <c r="F31" s="18" t="str">
        <f>IF(ISERROR('8a'!F31/'6a'!F31*100),"n.a.",'8a'!F31/'6a'!F31*100)</f>
        <v>n.a.</v>
      </c>
      <c r="G31" s="18">
        <f>IF(ISERROR('8a'!G31/'6a'!G31*100),"n.a.",'8a'!G31/'6a'!G31*100)</f>
        <v>18.978102189781023</v>
      </c>
      <c r="H31" s="18">
        <f>IF(ISERROR('8a'!H31/'6a'!H31*100),"n.a.",'8a'!H31/'6a'!H31*100)</f>
        <v>19.502868068833649</v>
      </c>
      <c r="I31" s="18">
        <f>IF(ISERROR('8a'!I31/'6a'!I31*100),"n.a.",'8a'!I31/'6a'!I31*100)</f>
        <v>15.950920245398773</v>
      </c>
      <c r="J31" s="18">
        <f>IF(ISERROR('8a'!J31/'6a'!J31*100),"n.a.",'8a'!J31/'6a'!J31*100)</f>
        <v>21.428571428571427</v>
      </c>
      <c r="K31" s="18">
        <f>IF(ISERROR('8a'!K31/'6a'!K31*100),"n.a.",'8a'!K31/'6a'!K31*100)</f>
        <v>15.254237288135593</v>
      </c>
      <c r="L31" s="21">
        <f>IF(ISERROR('8a'!L31/'6a'!L31*100),"n.a.",'8a'!L31/'6a'!L31*100)</f>
        <v>20.56338028169014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IF(ISERROR('8a'!B32/'6a'!B32*100),"n.a.",'8a'!B32/'6a'!B32*100)</f>
        <v>18.659420289855071</v>
      </c>
      <c r="C32" s="18">
        <f>IF(ISERROR('8a'!C32/'6a'!C32*100),"n.a.",'8a'!C32/'6a'!C32*100)</f>
        <v>19.512195121951223</v>
      </c>
      <c r="D32" s="18" t="str">
        <f>IF(ISERROR('8a'!D32/'6a'!D32*100),"n.a.",'8a'!D32/'6a'!D32*100)</f>
        <v>n.a.</v>
      </c>
      <c r="E32" s="18">
        <f>IF(ISERROR('8a'!E32/'6a'!E32*100),"n.a.",'8a'!E32/'6a'!E32*100)</f>
        <v>20</v>
      </c>
      <c r="F32" s="18" t="str">
        <f>IF(ISERROR('8a'!F32/'6a'!F32*100),"n.a.",'8a'!F32/'6a'!F32*100)</f>
        <v>n.a.</v>
      </c>
      <c r="G32" s="18">
        <f>IF(ISERROR('8a'!G32/'6a'!G32*100),"n.a.",'8a'!G32/'6a'!G32*100)</f>
        <v>20.467836257309941</v>
      </c>
      <c r="H32" s="18">
        <f>IF(ISERROR('8a'!H32/'6a'!H32*100),"n.a.",'8a'!H32/'6a'!H32*100)</f>
        <v>18.309859154929576</v>
      </c>
      <c r="I32" s="18">
        <f>IF(ISERROR('8a'!I32/'6a'!I32*100),"n.a.",'8a'!I32/'6a'!I32*100)</f>
        <v>18.471337579617835</v>
      </c>
      <c r="J32" s="18">
        <f>IF(ISERROR('8a'!J32/'6a'!J32*100),"n.a.",'8a'!J32/'6a'!J32*100)</f>
        <v>18.248175182481752</v>
      </c>
      <c r="K32" s="18">
        <f>IF(ISERROR('8a'!K32/'6a'!K32*100),"n.a.",'8a'!K32/'6a'!K32*100)</f>
        <v>15.966386554621847</v>
      </c>
      <c r="L32" s="21">
        <f>IF(ISERROR('8a'!L32/'6a'!L32*100),"n.a.",'8a'!L32/'6a'!L32*100)</f>
        <v>20.289855072463769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IF(ISERROR('8a'!B33/'6a'!B33*100),"n.a.",'8a'!B33/'6a'!B33*100)</f>
        <v>20.592020592020592</v>
      </c>
      <c r="C33" s="18">
        <f>IF(ISERROR('8a'!C33/'6a'!C33*100),"n.a.",'8a'!C33/'6a'!C33*100)</f>
        <v>21.05263157894737</v>
      </c>
      <c r="D33" s="18" t="str">
        <f>IF(ISERROR('8a'!D33/'6a'!D33*100),"n.a.",'8a'!D33/'6a'!D33*100)</f>
        <v>n.a.</v>
      </c>
      <c r="E33" s="18">
        <f>IF(ISERROR('8a'!E33/'6a'!E33*100),"n.a.",'8a'!E33/'6a'!E33*100)</f>
        <v>17.5</v>
      </c>
      <c r="F33" s="18" t="str">
        <f>IF(ISERROR('8a'!F33/'6a'!F33*100),"n.a.",'8a'!F33/'6a'!F33*100)</f>
        <v>n.a.</v>
      </c>
      <c r="G33" s="18">
        <f>IF(ISERROR('8a'!G33/'6a'!G33*100),"n.a.",'8a'!G33/'6a'!G33*100)</f>
        <v>21.774193548387096</v>
      </c>
      <c r="H33" s="18">
        <f>IF(ISERROR('8a'!H33/'6a'!H33*100),"n.a.",'8a'!H33/'6a'!H33*100)</f>
        <v>20.642201834862384</v>
      </c>
      <c r="I33" s="18">
        <f>IF(ISERROR('8a'!I33/'6a'!I33*100),"n.a.",'8a'!I33/'6a'!I33*100)</f>
        <v>17.834394904458598</v>
      </c>
      <c r="J33" s="18">
        <f>IF(ISERROR('8a'!J33/'6a'!J33*100),"n.a.",'8a'!J33/'6a'!J33*100)</f>
        <v>19.548872180451127</v>
      </c>
      <c r="K33" s="18">
        <f>IF(ISERROR('8a'!K33/'6a'!K33*100),"n.a.",'8a'!K33/'6a'!K33*100)</f>
        <v>17.490494296577943</v>
      </c>
      <c r="L33" s="21">
        <f>IF(ISERROR('8a'!L33/'6a'!L33*100),"n.a.",'8a'!L33/'6a'!L33*100)</f>
        <v>24.404761904761902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IF(ISERROR('8a'!B34/'6a'!B34*100),"n.a.",'8a'!B34/'6a'!B34*100)</f>
        <v>20.368098159509206</v>
      </c>
      <c r="C34" s="18">
        <f>IF(ISERROR('8a'!C34/'6a'!C34*100),"n.a.",'8a'!C34/'6a'!C34*100)</f>
        <v>15.217391304347828</v>
      </c>
      <c r="D34" s="18" t="str">
        <f>IF(ISERROR('8a'!D34/'6a'!D34*100),"n.a.",'8a'!D34/'6a'!D34*100)</f>
        <v>n.a.</v>
      </c>
      <c r="E34" s="18">
        <f>IF(ISERROR('8a'!E34/'6a'!E34*100),"n.a.",'8a'!E34/'6a'!E34*100)</f>
        <v>16.666666666666664</v>
      </c>
      <c r="F34" s="18">
        <f>IF(ISERROR('8a'!F34/'6a'!F34*100),"n.a.",'8a'!F34/'6a'!F34*100)</f>
        <v>22.222222222222221</v>
      </c>
      <c r="G34" s="18">
        <f>IF(ISERROR('8a'!G34/'6a'!G34*100),"n.a.",'8a'!G34/'6a'!G34*100)</f>
        <v>25.850340136054424</v>
      </c>
      <c r="H34" s="18">
        <f>IF(ISERROR('8a'!H34/'6a'!H34*100),"n.a.",'8a'!H34/'6a'!H34*100)</f>
        <v>21.459227467811161</v>
      </c>
      <c r="I34" s="18">
        <f>IF(ISERROR('8a'!I34/'6a'!I34*100),"n.a.",'8a'!I34/'6a'!I34*100)</f>
        <v>17.469879518072286</v>
      </c>
      <c r="J34" s="18">
        <f>IF(ISERROR('8a'!J34/'6a'!J34*100),"n.a.",'8a'!J34/'6a'!J34*100)</f>
        <v>19.047619047619047</v>
      </c>
      <c r="K34" s="18">
        <f>IF(ISERROR('8a'!K34/'6a'!K34*100),"n.a.",'8a'!K34/'6a'!K34*100)</f>
        <v>13.167259786476867</v>
      </c>
      <c r="L34" s="21">
        <f>IF(ISERROR('8a'!L34/'6a'!L34*100),"n.a.",'8a'!L34/'6a'!L34*100)</f>
        <v>25.901639344262296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IF(ISERROR('8a'!B35/'6a'!B35*100),"n.a.",'8a'!B35/'6a'!B35*100)</f>
        <v>20.184544405997691</v>
      </c>
      <c r="C35" s="18">
        <f>IF(ISERROR('8a'!C35/'6a'!C35*100),"n.a.",'8a'!C35/'6a'!C35*100)</f>
        <v>16.326530612244898</v>
      </c>
      <c r="D35" s="18" t="str">
        <f>IF(ISERROR('8a'!D35/'6a'!D35*100),"n.a.",'8a'!D35/'6a'!D35*100)</f>
        <v>n.a.</v>
      </c>
      <c r="E35" s="18">
        <f>IF(ISERROR('8a'!E35/'6a'!E35*100),"n.a.",'8a'!E35/'6a'!E35*100)</f>
        <v>20.930232558139537</v>
      </c>
      <c r="F35" s="18">
        <f>IF(ISERROR('8a'!F35/'6a'!F35*100),"n.a.",'8a'!F35/'6a'!F35*100)</f>
        <v>24.137931034482758</v>
      </c>
      <c r="G35" s="18">
        <f>IF(ISERROR('8a'!G35/'6a'!G35*100),"n.a.",'8a'!G35/'6a'!G35*100)</f>
        <v>18.032786885245905</v>
      </c>
      <c r="H35" s="18">
        <f>IF(ISERROR('8a'!H35/'6a'!H35*100),"n.a.",'8a'!H35/'6a'!H35*100)</f>
        <v>22.947761194029852</v>
      </c>
      <c r="I35" s="18">
        <f>IF(ISERROR('8a'!I35/'6a'!I35*100),"n.a.",'8a'!I35/'6a'!I35*100)</f>
        <v>17.543859649122805</v>
      </c>
      <c r="J35" s="18">
        <f>IF(ISERROR('8a'!J35/'6a'!J35*100),"n.a.",'8a'!J35/'6a'!J35*100)</f>
        <v>20.666666666666668</v>
      </c>
      <c r="K35" s="18">
        <f>IF(ISERROR('8a'!K35/'6a'!K35*100),"n.a.",'8a'!K35/'6a'!K35*100)</f>
        <v>14.089347079037799</v>
      </c>
      <c r="L35" s="21">
        <f>IF(ISERROR('8a'!L35/'6a'!L35*100),"n.a.",'8a'!L35/'6a'!L35*100)</f>
        <v>23.303834808259587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IF(ISERROR('8a'!B36/'6a'!B36*100),"n.a.",'8a'!B36/'6a'!B36*100)</f>
        <v>19.452367370222476</v>
      </c>
      <c r="C36" s="24">
        <f>IF(ISERROR('8a'!C36/'6a'!C36*100),"n.a.",'8a'!C36/'6a'!C36*100)</f>
        <v>18.181818181818183</v>
      </c>
      <c r="D36" s="24" t="str">
        <f>IF(ISERROR('8a'!D36/'6a'!D36*100),"n.a.",'8a'!D36/'6a'!D36*100)</f>
        <v>n.a.</v>
      </c>
      <c r="E36" s="24">
        <f>IF(ISERROR('8a'!E36/'6a'!E36*100),"n.a.",'8a'!E36/'6a'!E36*100)</f>
        <v>22.727272727272727</v>
      </c>
      <c r="F36" s="24" t="str">
        <f>IF(ISERROR('8a'!F36/'6a'!F36*100),"n.a.",'8a'!F36/'6a'!F36*100)</f>
        <v>n.a.</v>
      </c>
      <c r="G36" s="24">
        <f>IF(ISERROR('8a'!G36/'6a'!G36*100),"n.a.",'8a'!G36/'6a'!G36*100)</f>
        <v>23.308270676691727</v>
      </c>
      <c r="H36" s="24">
        <f>IF(ISERROR('8a'!H36/'6a'!H36*100),"n.a.",'8a'!H36/'6a'!H36*100)</f>
        <v>19.148936170212767</v>
      </c>
      <c r="I36" s="24">
        <f>IF(ISERROR('8a'!I36/'6a'!I36*100),"n.a.",'8a'!I36/'6a'!I36*100)</f>
        <v>18.497109826589593</v>
      </c>
      <c r="J36" s="24">
        <f>IF(ISERROR('8a'!J36/'6a'!J36*100),"n.a.",'8a'!J36/'6a'!J36*100)</f>
        <v>17.948717948717949</v>
      </c>
      <c r="K36" s="24">
        <f>IF(ISERROR('8a'!K36/'6a'!K36*100),"n.a.",'8a'!K36/'6a'!K36*100)</f>
        <v>15.737704918032785</v>
      </c>
      <c r="L36" s="25">
        <f>IF(ISERROR('8a'!L36/'6a'!L36*100),"n.a.",'8a'!L36/'6a'!L36*100)</f>
        <v>22.448979591836739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IF(ISERROR('8a'!B38/'6a'!B38*100),"n.a.",'8a'!B38/'6a'!B38*100)</f>
        <v>18.924617817606748</v>
      </c>
      <c r="C38" s="7" t="str">
        <f>IF(ISERROR('8a'!C38/'6a'!C38*100),"n.a.",'8a'!C38/'6a'!C38*100)</f>
        <v>n.a.</v>
      </c>
      <c r="D38" s="7" t="str">
        <f>IF(ISERROR('8a'!D38/'6a'!D38*100),"n.a.",'8a'!D38/'6a'!D38*100)</f>
        <v>n.a.</v>
      </c>
      <c r="E38" s="7">
        <f>IF(ISERROR('8a'!E38/'6a'!E38*100),"n.a.",'8a'!E38/'6a'!E38*100)</f>
        <v>23.529411764705884</v>
      </c>
      <c r="F38" s="7" t="str">
        <f>IF(ISERROR('8a'!F38/'6a'!F38*100),"n.a.",'8a'!F38/'6a'!F38*100)</f>
        <v>n.a.</v>
      </c>
      <c r="G38" s="7">
        <f>IF(ISERROR('8a'!G38/'6a'!G38*100),"n.a.",'8a'!G38/'6a'!G38*100)</f>
        <v>24.503311258278149</v>
      </c>
      <c r="H38" s="7">
        <f>IF(ISERROR('8a'!H38/'6a'!H38*100),"n.a.",'8a'!H38/'6a'!H38*100)</f>
        <v>20.63953488372093</v>
      </c>
      <c r="I38" s="7">
        <f>IF(ISERROR('8a'!I38/'6a'!I38*100),"n.a.",'8a'!I38/'6a'!I38*100)</f>
        <v>17.679558011049721</v>
      </c>
      <c r="J38" s="7">
        <f>IF(ISERROR('8a'!J38/'6a'!J38*100),"n.a.",'8a'!J38/'6a'!J38*100)</f>
        <v>16.888888888888889</v>
      </c>
      <c r="K38" s="7">
        <f>IF(ISERROR('8a'!K38/'6a'!K38*100),"n.a.",'8a'!K38/'6a'!K38*100)</f>
        <v>15.765765765765765</v>
      </c>
      <c r="L38" s="29">
        <f>IF(ISERROR('8a'!L38/'6a'!L38*100),"n.a.",'8a'!L38/'6a'!L38*100)</f>
        <v>20.996441281138789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IF(ISERROR('8a'!B39/'6a'!B39*100),"n.a.",'8a'!B39/'6a'!B39*100)</f>
        <v>18.855721393034823</v>
      </c>
      <c r="C39" s="18" t="str">
        <f>IF(ISERROR('8a'!C39/'6a'!C39*100),"n.a.",'8a'!C39/'6a'!C39*100)</f>
        <v>n.a.</v>
      </c>
      <c r="D39" s="18" t="str">
        <f>IF(ISERROR('8a'!D39/'6a'!D39*100),"n.a.",'8a'!D39/'6a'!D39*100)</f>
        <v>n.a.</v>
      </c>
      <c r="E39" s="18">
        <f>IF(ISERROR('8a'!E39/'6a'!E39*100),"n.a.",'8a'!E39/'6a'!E39*100)</f>
        <v>24.242424242424246</v>
      </c>
      <c r="F39" s="18" t="str">
        <f>IF(ISERROR('8a'!F39/'6a'!F39*100),"n.a.",'8a'!F39/'6a'!F39*100)</f>
        <v>n.a.</v>
      </c>
      <c r="G39" s="18">
        <f>IF(ISERROR('8a'!G39/'6a'!G39*100),"n.a.",'8a'!G39/'6a'!G39*100)</f>
        <v>19.662921348314605</v>
      </c>
      <c r="H39" s="18">
        <f>IF(ISERROR('8a'!H39/'6a'!H39*100),"n.a.",'8a'!H39/'6a'!H39*100)</f>
        <v>19.628647214854112</v>
      </c>
      <c r="I39" s="18">
        <f>IF(ISERROR('8a'!I39/'6a'!I39*100),"n.a.",'8a'!I39/'6a'!I39*100)</f>
        <v>19.525065963060687</v>
      </c>
      <c r="J39" s="18">
        <f>IF(ISERROR('8a'!J39/'6a'!J39*100),"n.a.",'8a'!J39/'6a'!J39*100)</f>
        <v>17.105263157894736</v>
      </c>
      <c r="K39" s="18">
        <f>IF(ISERROR('8a'!K39/'6a'!K39*100),"n.a.",'8a'!K39/'6a'!K39*100)</f>
        <v>17.977528089887642</v>
      </c>
      <c r="L39" s="21">
        <f>IF(ISERROR('8a'!L39/'6a'!L39*100),"n.a.",'8a'!L39/'6a'!L39*100)</f>
        <v>19.936708860759492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IF(ISERROR('8a'!B40/'6a'!B40*100),"n.a.",'8a'!B40/'6a'!B40*100)</f>
        <v>19.185750636132319</v>
      </c>
      <c r="C40" s="18" t="str">
        <f>IF(ISERROR('8a'!C40/'6a'!C40*100),"n.a.",'8a'!C40/'6a'!C40*100)</f>
        <v>n.a.</v>
      </c>
      <c r="D40" s="18" t="str">
        <f>IF(ISERROR('8a'!D40/'6a'!D40*100),"n.a.",'8a'!D40/'6a'!D40*100)</f>
        <v>n.a.</v>
      </c>
      <c r="E40" s="18" t="str">
        <f>IF(ISERROR('8a'!E40/'6a'!E40*100),"n.a.",'8a'!E40/'6a'!E40*100)</f>
        <v>n.a.</v>
      </c>
      <c r="F40" s="18" t="str">
        <f>IF(ISERROR('8a'!F40/'6a'!F40*100),"n.a.",'8a'!F40/'6a'!F40*100)</f>
        <v>n.a.</v>
      </c>
      <c r="G40" s="18">
        <f>IF(ISERROR('8a'!G40/'6a'!G40*100),"n.a.",'8a'!G40/'6a'!G40*100)</f>
        <v>16.560509554140129</v>
      </c>
      <c r="H40" s="18">
        <f>IF(ISERROR('8a'!H40/'6a'!H40*100),"n.a.",'8a'!H40/'6a'!H40*100)</f>
        <v>23.560209424083766</v>
      </c>
      <c r="I40" s="18">
        <f>IF(ISERROR('8a'!I40/'6a'!I40*100),"n.a.",'8a'!I40/'6a'!I40*100)</f>
        <v>17.302798982188296</v>
      </c>
      <c r="J40" s="18">
        <f>IF(ISERROR('8a'!J40/'6a'!J40*100),"n.a.",'8a'!J40/'6a'!J40*100)</f>
        <v>20.264317180616739</v>
      </c>
      <c r="K40" s="18">
        <f>IF(ISERROR('8a'!K40/'6a'!K40*100),"n.a.",'8a'!K40/'6a'!K40*100)</f>
        <v>18.141592920353979</v>
      </c>
      <c r="L40" s="21">
        <f>IF(ISERROR('8a'!L40/'6a'!L40*100),"n.a.",'8a'!L40/'6a'!L40*100)</f>
        <v>19.924812030075188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IF(ISERROR('8a'!B41/'6a'!B41*100),"n.a.",'8a'!B41/'6a'!B41*100)</f>
        <v>19.284603421461899</v>
      </c>
      <c r="C41" s="18" t="str">
        <f>IF(ISERROR('8a'!C41/'6a'!C41*100),"n.a.",'8a'!C41/'6a'!C41*100)</f>
        <v>n.a.</v>
      </c>
      <c r="D41" s="18" t="str">
        <f>IF(ISERROR('8a'!D41/'6a'!D41*100),"n.a.",'8a'!D41/'6a'!D41*100)</f>
        <v>n.a.</v>
      </c>
      <c r="E41" s="18">
        <f>IF(ISERROR('8a'!E41/'6a'!E41*100),"n.a.",'8a'!E41/'6a'!E41*100)</f>
        <v>21.621621621621621</v>
      </c>
      <c r="F41" s="18" t="str">
        <f>IF(ISERROR('8a'!F41/'6a'!F41*100),"n.a.",'8a'!F41/'6a'!F41*100)</f>
        <v>n.a.</v>
      </c>
      <c r="G41" s="18">
        <f>IF(ISERROR('8a'!G41/'6a'!G41*100),"n.a.",'8a'!G41/'6a'!G41*100)</f>
        <v>17.808219178082194</v>
      </c>
      <c r="H41" s="18">
        <f>IF(ISERROR('8a'!H41/'6a'!H41*100),"n.a.",'8a'!H41/'6a'!H41*100)</f>
        <v>21.703296703296704</v>
      </c>
      <c r="I41" s="18">
        <f>IF(ISERROR('8a'!I41/'6a'!I41*100),"n.a.",'8a'!I41/'6a'!I41*100)</f>
        <v>17.941952506596305</v>
      </c>
      <c r="J41" s="18">
        <f>IF(ISERROR('8a'!J41/'6a'!J41*100),"n.a.",'8a'!J41/'6a'!J41*100)</f>
        <v>17.030567685589521</v>
      </c>
      <c r="K41" s="18">
        <f>IF(ISERROR('8a'!K41/'6a'!K41*100),"n.a.",'8a'!K41/'6a'!K41*100)</f>
        <v>16.450216450216448</v>
      </c>
      <c r="L41" s="21">
        <f>IF(ISERROR('8a'!L41/'6a'!L41*100),"n.a.",'8a'!L41/'6a'!L41*100)</f>
        <v>27.131782945736433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IF(ISERROR('8a'!B42/'6a'!B42*100),"n.a.",'8a'!B42/'6a'!B42*100)</f>
        <v>20.422189494354445</v>
      </c>
      <c r="C42" s="18" t="str">
        <f>IF(ISERROR('8a'!C42/'6a'!C42*100),"n.a.",'8a'!C42/'6a'!C42*100)</f>
        <v>n.a.</v>
      </c>
      <c r="D42" s="18" t="str">
        <f>IF(ISERROR('8a'!D42/'6a'!D42*100),"n.a.",'8a'!D42/'6a'!D42*100)</f>
        <v>n.a.</v>
      </c>
      <c r="E42" s="18">
        <f>IF(ISERROR('8a'!E42/'6a'!E42*100),"n.a.",'8a'!E42/'6a'!E42*100)</f>
        <v>15.384615384615385</v>
      </c>
      <c r="F42" s="18" t="str">
        <f>IF(ISERROR('8a'!F42/'6a'!F42*100),"n.a.",'8a'!F42/'6a'!F42*100)</f>
        <v>n.a.</v>
      </c>
      <c r="G42" s="18">
        <f>IF(ISERROR('8a'!G42/'6a'!G42*100),"n.a.",'8a'!G42/'6a'!G42*100)</f>
        <v>15</v>
      </c>
      <c r="H42" s="18">
        <f>IF(ISERROR('8a'!H42/'6a'!H42*100),"n.a.",'8a'!H42/'6a'!H42*100)</f>
        <v>21.394230769230766</v>
      </c>
      <c r="I42" s="18">
        <f>IF(ISERROR('8a'!I42/'6a'!I42*100),"n.a.",'8a'!I42/'6a'!I42*100)</f>
        <v>18.393782383419687</v>
      </c>
      <c r="J42" s="18">
        <f>IF(ISERROR('8a'!J42/'6a'!J42*100),"n.a.",'8a'!J42/'6a'!J42*100)</f>
        <v>18.77551020408163</v>
      </c>
      <c r="K42" s="18">
        <f>IF(ISERROR('8a'!K42/'6a'!K42*100),"n.a.",'8a'!K42/'6a'!K42*100)</f>
        <v>20.87912087912088</v>
      </c>
      <c r="L42" s="21">
        <f>IF(ISERROR('8a'!L42/'6a'!L42*100),"n.a.",'8a'!L42/'6a'!L42*100)</f>
        <v>25.666666666666664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IF(ISERROR('8a'!B43/'6a'!B43*100),"n.a.",'8a'!B43/'6a'!B43*100)</f>
        <v>19.471624266144811</v>
      </c>
      <c r="C43" s="18">
        <f>IF(ISERROR('8a'!C43/'6a'!C43*100),"n.a.",'8a'!C43/'6a'!C43*100)</f>
        <v>16.666666666666664</v>
      </c>
      <c r="D43" s="18" t="str">
        <f>IF(ISERROR('8a'!D43/'6a'!D43*100),"n.a.",'8a'!D43/'6a'!D43*100)</f>
        <v>n.a.</v>
      </c>
      <c r="E43" s="18">
        <f>IF(ISERROR('8a'!E43/'6a'!E43*100),"n.a.",'8a'!E43/'6a'!E43*100)</f>
        <v>26.315789473684209</v>
      </c>
      <c r="F43" s="18" t="str">
        <f>IF(ISERROR('8a'!F43/'6a'!F43*100),"n.a.",'8a'!F43/'6a'!F43*100)</f>
        <v>n.a.</v>
      </c>
      <c r="G43" s="18">
        <f>IF(ISERROR('8a'!G43/'6a'!G43*100),"n.a.",'8a'!G43/'6a'!G43*100)</f>
        <v>18.292682926829272</v>
      </c>
      <c r="H43" s="18">
        <f>IF(ISERROR('8a'!H43/'6a'!H43*100),"n.a.",'8a'!H43/'6a'!H43*100)</f>
        <v>21.907216494845365</v>
      </c>
      <c r="I43" s="18">
        <f>IF(ISERROR('8a'!I43/'6a'!I43*100),"n.a.",'8a'!I43/'6a'!I43*100)</f>
        <v>17.357512953367877</v>
      </c>
      <c r="J43" s="18">
        <f>IF(ISERROR('8a'!J43/'6a'!J43*100),"n.a.",'8a'!J43/'6a'!J43*100)</f>
        <v>16.734693877551017</v>
      </c>
      <c r="K43" s="18">
        <f>IF(ISERROR('8a'!K43/'6a'!K43*100),"n.a.",'8a'!K43/'6a'!K43*100)</f>
        <v>16.632016632016629</v>
      </c>
      <c r="L43" s="21">
        <f>IF(ISERROR('8a'!L43/'6a'!L43*100),"n.a.",'8a'!L43/'6a'!L43*100)</f>
        <v>27.368421052631582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IF(ISERROR('8a'!B44/'6a'!B44*100),"n.a.",'8a'!B44/'6a'!B44*100)</f>
        <v>19.342544068604099</v>
      </c>
      <c r="C44" s="24">
        <f>IF(ISERROR('8a'!C44/'6a'!C44*100),"n.a.",'8a'!C44/'6a'!C44*100)</f>
        <v>17.948717948717949</v>
      </c>
      <c r="D44" s="24" t="str">
        <f>IF(ISERROR('8a'!D44/'6a'!D44*100),"n.a.",'8a'!D44/'6a'!D44*100)</f>
        <v>n.a.</v>
      </c>
      <c r="E44" s="24">
        <f>IF(ISERROR('8a'!E44/'6a'!E44*100),"n.a.",'8a'!E44/'6a'!E44*100)</f>
        <v>21.951219512195124</v>
      </c>
      <c r="F44" s="24" t="str">
        <f>IF(ISERROR('8a'!F44/'6a'!F44*100),"n.a.",'8a'!F44/'6a'!F44*100)</f>
        <v>n.a.</v>
      </c>
      <c r="G44" s="24">
        <f>IF(ISERROR('8a'!G44/'6a'!G44*100),"n.a.",'8a'!G44/'6a'!G44*100)</f>
        <v>20.95808383233533</v>
      </c>
      <c r="H44" s="24">
        <f>IF(ISERROR('8a'!H44/'6a'!H44*100),"n.a.",'8a'!H44/'6a'!H44*100)</f>
        <v>20.281690140845072</v>
      </c>
      <c r="I44" s="24">
        <f>IF(ISERROR('8a'!I44/'6a'!I44*100),"n.a.",'8a'!I44/'6a'!I44*100)</f>
        <v>17.929292929292927</v>
      </c>
      <c r="J44" s="24">
        <f>IF(ISERROR('8a'!J44/'6a'!J44*100),"n.a.",'8a'!J44/'6a'!J44*100)</f>
        <v>18.28358208955224</v>
      </c>
      <c r="K44" s="24">
        <f>IF(ISERROR('8a'!K44/'6a'!K44*100),"n.a.",'8a'!K44/'6a'!K44*100)</f>
        <v>17.702448210922789</v>
      </c>
      <c r="L44" s="25">
        <f>IF(ISERROR('8a'!L44/'6a'!L44*100),"n.a.",'8a'!L44/'6a'!L44*100)</f>
        <v>24.014336917562726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IF(ISERROR('8a'!B46/'6a'!B46*100),"n.a.",'8a'!B46/'6a'!B46*100)</f>
        <v>22.972972972972972</v>
      </c>
      <c r="C46" s="7" t="str">
        <f>IF(ISERROR('8a'!C46/'6a'!C46*100),"n.a.",'8a'!C46/'6a'!C46*100)</f>
        <v>n.a.</v>
      </c>
      <c r="D46" s="7" t="str">
        <f>IF(ISERROR('8a'!D46/'6a'!D46*100),"n.a.",'8a'!D46/'6a'!D46*100)</f>
        <v>n.a.</v>
      </c>
      <c r="E46" s="7" t="str">
        <f>IF(ISERROR('8a'!E46/'6a'!E46*100),"n.a.",'8a'!E46/'6a'!E46*100)</f>
        <v>n.a.</v>
      </c>
      <c r="F46" s="7" t="str">
        <f>IF(ISERROR('8a'!F46/'6a'!F46*100),"n.a.",'8a'!F46/'6a'!F46*100)</f>
        <v>n.a.</v>
      </c>
      <c r="G46" s="7" t="str">
        <f>IF(ISERROR('8a'!G46/'6a'!G46*100),"n.a.",'8a'!G46/'6a'!G46*100)</f>
        <v>n.a.</v>
      </c>
      <c r="H46" s="7" t="str">
        <f>IF(ISERROR('8a'!H46/'6a'!H46*100),"n.a.",'8a'!H46/'6a'!H46*100)</f>
        <v>n.a.</v>
      </c>
      <c r="I46" s="7" t="str">
        <f>IF(ISERROR('8a'!I46/'6a'!I46*100),"n.a.",'8a'!I46/'6a'!I46*100)</f>
        <v>n.a.</v>
      </c>
      <c r="J46" s="7" t="str">
        <f>IF(ISERROR('8a'!J46/'6a'!J46*100),"n.a.",'8a'!J46/'6a'!J46*100)</f>
        <v>n.a.</v>
      </c>
      <c r="K46" s="7" t="str">
        <f>IF(ISERROR('8a'!K46/'6a'!K46*100),"n.a.",'8a'!K46/'6a'!K46*100)</f>
        <v>n.a.</v>
      </c>
      <c r="L46" s="29" t="str">
        <f>IF(ISERROR('8a'!L46/'6a'!L46*100),"n.a.",'8a'!L46/'6a'!L46*100)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 t="str">
        <f>IF(ISERROR('8a'!B47/'6a'!B47*100),"n.a.",'8a'!B47/'6a'!B47*100)</f>
        <v>n.a.</v>
      </c>
      <c r="C47" s="18" t="str">
        <f>IF(ISERROR('8a'!C47/'6a'!C47*100),"n.a.",'8a'!C47/'6a'!C47*100)</f>
        <v>n.a.</v>
      </c>
      <c r="D47" s="18" t="str">
        <f>IF(ISERROR('8a'!D47/'6a'!D47*100),"n.a.",'8a'!D47/'6a'!D47*100)</f>
        <v>n.a.</v>
      </c>
      <c r="E47" s="18" t="str">
        <f>IF(ISERROR('8a'!E47/'6a'!E47*100),"n.a.",'8a'!E47/'6a'!E47*100)</f>
        <v>n.a.</v>
      </c>
      <c r="F47" s="18" t="str">
        <f>IF(ISERROR('8a'!F47/'6a'!F47*100),"n.a.",'8a'!F47/'6a'!F47*100)</f>
        <v>n.a.</v>
      </c>
      <c r="G47" s="18" t="str">
        <f>IF(ISERROR('8a'!G47/'6a'!G47*100),"n.a.",'8a'!G47/'6a'!G47*100)</f>
        <v>n.a.</v>
      </c>
      <c r="H47" s="18" t="str">
        <f>IF(ISERROR('8a'!H47/'6a'!H47*100),"n.a.",'8a'!H47/'6a'!H47*100)</f>
        <v>n.a.</v>
      </c>
      <c r="I47" s="18" t="str">
        <f>IF(ISERROR('8a'!I47/'6a'!I47*100),"n.a.",'8a'!I47/'6a'!I47*100)</f>
        <v>n.a.</v>
      </c>
      <c r="J47" s="18" t="str">
        <f>IF(ISERROR('8a'!J47/'6a'!J47*100),"n.a.",'8a'!J47/'6a'!J47*100)</f>
        <v>n.a.</v>
      </c>
      <c r="K47" s="18" t="str">
        <f>IF(ISERROR('8a'!K47/'6a'!K47*100),"n.a.",'8a'!K47/'6a'!K47*100)</f>
        <v>n.a.</v>
      </c>
      <c r="L47" s="21" t="str">
        <f>IF(ISERROR('8a'!L47/'6a'!L47*100),"n.a.",'8a'!L47/'6a'!L47*100)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 t="str">
        <f>IF(ISERROR('8a'!B48/'6a'!B48*100),"n.a.",'8a'!B48/'6a'!B48*100)</f>
        <v>n.a.</v>
      </c>
      <c r="C48" s="18" t="str">
        <f>IF(ISERROR('8a'!C48/'6a'!C48*100),"n.a.",'8a'!C48/'6a'!C48*100)</f>
        <v>n.a.</v>
      </c>
      <c r="D48" s="18" t="str">
        <f>IF(ISERROR('8a'!D48/'6a'!D48*100),"n.a.",'8a'!D48/'6a'!D48*100)</f>
        <v>n.a.</v>
      </c>
      <c r="E48" s="18" t="str">
        <f>IF(ISERROR('8a'!E48/'6a'!E48*100),"n.a.",'8a'!E48/'6a'!E48*100)</f>
        <v>n.a.</v>
      </c>
      <c r="F48" s="18" t="str">
        <f>IF(ISERROR('8a'!F48/'6a'!F48*100),"n.a.",'8a'!F48/'6a'!F48*100)</f>
        <v>n.a.</v>
      </c>
      <c r="G48" s="18" t="str">
        <f>IF(ISERROR('8a'!G48/'6a'!G48*100),"n.a.",'8a'!G48/'6a'!G48*100)</f>
        <v>n.a.</v>
      </c>
      <c r="H48" s="18" t="str">
        <f>IF(ISERROR('8a'!H48/'6a'!H48*100),"n.a.",'8a'!H48/'6a'!H48*100)</f>
        <v>n.a.</v>
      </c>
      <c r="I48" s="18" t="str">
        <f>IF(ISERROR('8a'!I48/'6a'!I48*100),"n.a.",'8a'!I48/'6a'!I48*100)</f>
        <v>n.a.</v>
      </c>
      <c r="J48" s="18" t="str">
        <f>IF(ISERROR('8a'!J48/'6a'!J48*100),"n.a.",'8a'!J48/'6a'!J48*100)</f>
        <v>n.a.</v>
      </c>
      <c r="K48" s="18" t="str">
        <f>IF(ISERROR('8a'!K48/'6a'!K48*100),"n.a.",'8a'!K48/'6a'!K48*100)</f>
        <v>n.a.</v>
      </c>
      <c r="L48" s="21" t="str">
        <f>IF(ISERROR('8a'!L48/'6a'!L48*100),"n.a.",'8a'!L48/'6a'!L48*100)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IF(ISERROR('8a'!B49/'6a'!B49*100),"n.a.",'8a'!B49/'6a'!B49*100)</f>
        <v>29.310344827586203</v>
      </c>
      <c r="C49" s="18" t="str">
        <f>IF(ISERROR('8a'!C49/'6a'!C49*100),"n.a.",'8a'!C49/'6a'!C49*100)</f>
        <v>n.a.</v>
      </c>
      <c r="D49" s="18" t="str">
        <f>IF(ISERROR('8a'!D49/'6a'!D49*100),"n.a.",'8a'!D49/'6a'!D49*100)</f>
        <v>n.a.</v>
      </c>
      <c r="E49" s="18" t="str">
        <f>IF(ISERROR('8a'!E49/'6a'!E49*100),"n.a.",'8a'!E49/'6a'!E49*100)</f>
        <v>n.a.</v>
      </c>
      <c r="F49" s="18" t="str">
        <f>IF(ISERROR('8a'!F49/'6a'!F49*100),"n.a.",'8a'!F49/'6a'!F49*100)</f>
        <v>n.a.</v>
      </c>
      <c r="G49" s="18" t="str">
        <f>IF(ISERROR('8a'!G49/'6a'!G49*100),"n.a.",'8a'!G49/'6a'!G49*100)</f>
        <v>n.a.</v>
      </c>
      <c r="H49" s="18" t="str">
        <f>IF(ISERROR('8a'!H49/'6a'!H49*100),"n.a.",'8a'!H49/'6a'!H49*100)</f>
        <v>n.a.</v>
      </c>
      <c r="I49" s="18" t="str">
        <f>IF(ISERROR('8a'!I49/'6a'!I49*100),"n.a.",'8a'!I49/'6a'!I49*100)</f>
        <v>n.a.</v>
      </c>
      <c r="J49" s="18" t="str">
        <f>IF(ISERROR('8a'!J49/'6a'!J49*100),"n.a.",'8a'!J49/'6a'!J49*100)</f>
        <v>n.a.</v>
      </c>
      <c r="K49" s="18" t="str">
        <f>IF(ISERROR('8a'!K49/'6a'!K49*100),"n.a.",'8a'!K49/'6a'!K49*100)</f>
        <v>n.a.</v>
      </c>
      <c r="L49" s="21" t="str">
        <f>IF(ISERROR('8a'!L49/'6a'!L49*100),"n.a.",'8a'!L49/'6a'!L49*100)</f>
        <v>n.a.</v>
      </c>
    </row>
    <row r="50" spans="1:12">
      <c r="A50" s="76">
        <v>2011</v>
      </c>
      <c r="B50" s="17">
        <f>IF(ISERROR('8a'!B50/'6a'!B50*100),"n.a.",'8a'!B50/'6a'!B50*100)</f>
        <v>28.985507246376812</v>
      </c>
      <c r="C50" s="18" t="str">
        <f>IF(ISERROR('8a'!C50/'6a'!C50*100),"n.a.",'8a'!C50/'6a'!C50*100)</f>
        <v>n.a.</v>
      </c>
      <c r="D50" s="18" t="str">
        <f>IF(ISERROR('8a'!D50/'6a'!D50*100),"n.a.",'8a'!D50/'6a'!D50*100)</f>
        <v>n.a.</v>
      </c>
      <c r="E50" s="18" t="str">
        <f>IF(ISERROR('8a'!E50/'6a'!E50*100),"n.a.",'8a'!E50/'6a'!E50*100)</f>
        <v>n.a.</v>
      </c>
      <c r="F50" s="18" t="str">
        <f>IF(ISERROR('8a'!F50/'6a'!F50*100),"n.a.",'8a'!F50/'6a'!F50*100)</f>
        <v>n.a.</v>
      </c>
      <c r="G50" s="18" t="str">
        <f>IF(ISERROR('8a'!G50/'6a'!G50*100),"n.a.",'8a'!G50/'6a'!G50*100)</f>
        <v>n.a.</v>
      </c>
      <c r="H50" s="18" t="str">
        <f>IF(ISERROR('8a'!H50/'6a'!H50*100),"n.a.",'8a'!H50/'6a'!H50*100)</f>
        <v>n.a.</v>
      </c>
      <c r="I50" s="18" t="str">
        <f>IF(ISERROR('8a'!I50/'6a'!I50*100),"n.a.",'8a'!I50/'6a'!I50*100)</f>
        <v>n.a.</v>
      </c>
      <c r="J50" s="18" t="str">
        <f>IF(ISERROR('8a'!J50/'6a'!J50*100),"n.a.",'8a'!J50/'6a'!J50*100)</f>
        <v>n.a.</v>
      </c>
      <c r="K50" s="18" t="str">
        <f>IF(ISERROR('8a'!K50/'6a'!K50*100),"n.a.",'8a'!K50/'6a'!K50*100)</f>
        <v>n.a.</v>
      </c>
      <c r="L50" s="21" t="str">
        <f>IF(ISERROR('8a'!L50/'6a'!L50*100),"n.a.",'8a'!L50/'6a'!L50*100)</f>
        <v>n.a.</v>
      </c>
    </row>
    <row r="51" spans="1:12">
      <c r="A51" s="76">
        <v>2012</v>
      </c>
      <c r="B51" s="17" t="str">
        <f>IF(ISERROR('8a'!B51/'6a'!B51*100),"n.a.",'8a'!B51/'6a'!B51*100)</f>
        <v>n.a.</v>
      </c>
      <c r="C51" s="18" t="str">
        <f>IF(ISERROR('8a'!C51/'6a'!C51*100),"n.a.",'8a'!C51/'6a'!C51*100)</f>
        <v>n.a.</v>
      </c>
      <c r="D51" s="18" t="str">
        <f>IF(ISERROR('8a'!D51/'6a'!D51*100),"n.a.",'8a'!D51/'6a'!D51*100)</f>
        <v>n.a.</v>
      </c>
      <c r="E51" s="18" t="str">
        <f>IF(ISERROR('8a'!E51/'6a'!E51*100),"n.a.",'8a'!E51/'6a'!E51*100)</f>
        <v>n.a.</v>
      </c>
      <c r="F51" s="18" t="str">
        <f>IF(ISERROR('8a'!F51/'6a'!F51*100),"n.a.",'8a'!F51/'6a'!F51*100)</f>
        <v>n.a.</v>
      </c>
      <c r="G51" s="18" t="str">
        <f>IF(ISERROR('8a'!G51/'6a'!G51*100),"n.a.",'8a'!G51/'6a'!G51*100)</f>
        <v>n.a.</v>
      </c>
      <c r="H51" s="18" t="str">
        <f>IF(ISERROR('8a'!H51/'6a'!H51*100),"n.a.",'8a'!H51/'6a'!H51*100)</f>
        <v>n.a.</v>
      </c>
      <c r="I51" s="18" t="str">
        <f>IF(ISERROR('8a'!I51/'6a'!I51*100),"n.a.",'8a'!I51/'6a'!I51*100)</f>
        <v>n.a.</v>
      </c>
      <c r="J51" s="18" t="str">
        <f>IF(ISERROR('8a'!J51/'6a'!J51*100),"n.a.",'8a'!J51/'6a'!J51*100)</f>
        <v>n.a.</v>
      </c>
      <c r="K51" s="18" t="str">
        <f>IF(ISERROR('8a'!K51/'6a'!K51*100),"n.a.",'8a'!K51/'6a'!K51*100)</f>
        <v>n.a.</v>
      </c>
      <c r="L51" s="21" t="str">
        <f>IF(ISERROR('8a'!L51/'6a'!L51*100),"n.a.",'8a'!L51/'6a'!L51*100)</f>
        <v>n.a.</v>
      </c>
    </row>
    <row r="52" spans="1:12">
      <c r="A52" s="98">
        <v>2013</v>
      </c>
      <c r="B52" s="23" t="str">
        <f>IF(ISERROR('8a'!B52/'6a'!B52*100),"n.a.",'8a'!B52/'6a'!B52*100)</f>
        <v>n.a.</v>
      </c>
      <c r="C52" s="24" t="str">
        <f>IF(ISERROR('8a'!C52/'6a'!C52*100),"n.a.",'8a'!C52/'6a'!C52*100)</f>
        <v>n.a.</v>
      </c>
      <c r="D52" s="24" t="str">
        <f>IF(ISERROR('8a'!D52/'6a'!D52*100),"n.a.",'8a'!D52/'6a'!D52*100)</f>
        <v>n.a.</v>
      </c>
      <c r="E52" s="24" t="str">
        <f>IF(ISERROR('8a'!E52/'6a'!E52*100),"n.a.",'8a'!E52/'6a'!E52*100)</f>
        <v>n.a.</v>
      </c>
      <c r="F52" s="24" t="str">
        <f>IF(ISERROR('8a'!F52/'6a'!F52*100),"n.a.",'8a'!F52/'6a'!F52*100)</f>
        <v>n.a.</v>
      </c>
      <c r="G52" s="24" t="str">
        <f>IF(ISERROR('8a'!G52/'6a'!G52*100),"n.a.",'8a'!G52/'6a'!G52*100)</f>
        <v>n.a.</v>
      </c>
      <c r="H52" s="24" t="str">
        <f>IF(ISERROR('8a'!H52/'6a'!H52*100),"n.a.",'8a'!H52/'6a'!H52*100)</f>
        <v>n.a.</v>
      </c>
      <c r="I52" s="24" t="str">
        <f>IF(ISERROR('8a'!I52/'6a'!I52*100),"n.a.",'8a'!I52/'6a'!I52*100)</f>
        <v>n.a.</v>
      </c>
      <c r="J52" s="24" t="str">
        <f>IF(ISERROR('8a'!J52/'6a'!J52*100),"n.a.",'8a'!J52/'6a'!J52*100)</f>
        <v>n.a.</v>
      </c>
      <c r="K52" s="24" t="str">
        <f>IF(ISERROR('8a'!K52/'6a'!K52*100),"n.a.",'8a'!K52/'6a'!K52*100)</f>
        <v>n.a.</v>
      </c>
      <c r="L52" s="25" t="str">
        <f>IF(ISERROR('8a'!L52/'6a'!L52*100),"n.a.",'8a'!L52/'6a'!L52*100)</f>
        <v>n.a.</v>
      </c>
    </row>
    <row r="54" spans="1:12">
      <c r="A54" s="2" t="s">
        <v>117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55">
    <pageSetUpPr fitToPage="1"/>
  </sheetPr>
  <dimension ref="A1:X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201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136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v>3975.2</v>
      </c>
      <c r="C6" s="7">
        <v>48</v>
      </c>
      <c r="D6" s="7">
        <v>17.8</v>
      </c>
      <c r="E6" s="7">
        <v>88.1</v>
      </c>
      <c r="F6" s="7">
        <v>81.400000000000006</v>
      </c>
      <c r="G6" s="7">
        <v>872.7</v>
      </c>
      <c r="H6" s="7">
        <v>1539.8</v>
      </c>
      <c r="I6" s="7">
        <v>144</v>
      </c>
      <c r="J6" s="7">
        <v>132.6</v>
      </c>
      <c r="K6" s="7">
        <v>567.4</v>
      </c>
      <c r="L6" s="29">
        <v>483.5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v>4012.1</v>
      </c>
      <c r="C7" s="18">
        <v>48.9</v>
      </c>
      <c r="D7" s="18">
        <v>17.399999999999999</v>
      </c>
      <c r="E7" s="18">
        <v>91.9</v>
      </c>
      <c r="F7" s="18">
        <v>79.599999999999994</v>
      </c>
      <c r="G7" s="18">
        <v>888</v>
      </c>
      <c r="H7" s="18">
        <v>1521.6</v>
      </c>
      <c r="I7" s="18">
        <v>148.5</v>
      </c>
      <c r="J7" s="18">
        <v>138.1</v>
      </c>
      <c r="K7" s="18">
        <v>587.20000000000005</v>
      </c>
      <c r="L7" s="21">
        <v>490.9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v>3722.6</v>
      </c>
      <c r="C8" s="18">
        <v>44.9</v>
      </c>
      <c r="D8" s="18">
        <v>17.2</v>
      </c>
      <c r="E8" s="18">
        <v>85.3</v>
      </c>
      <c r="F8" s="18">
        <v>80.5</v>
      </c>
      <c r="G8" s="18">
        <v>864.7</v>
      </c>
      <c r="H8" s="18">
        <v>1375.6</v>
      </c>
      <c r="I8" s="18">
        <v>140.30000000000001</v>
      </c>
      <c r="J8" s="18">
        <v>138.4</v>
      </c>
      <c r="K8" s="18">
        <v>536.9</v>
      </c>
      <c r="L8" s="21">
        <v>438.8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v>3739.8</v>
      </c>
      <c r="C9" s="18">
        <v>45.1</v>
      </c>
      <c r="D9" s="18">
        <v>16.600000000000001</v>
      </c>
      <c r="E9" s="18">
        <v>86.9</v>
      </c>
      <c r="F9" s="18">
        <v>79.7</v>
      </c>
      <c r="G9" s="18">
        <v>848</v>
      </c>
      <c r="H9" s="18">
        <v>1394.3</v>
      </c>
      <c r="I9" s="18">
        <v>143.19999999999999</v>
      </c>
      <c r="J9" s="18">
        <v>142.6</v>
      </c>
      <c r="K9" s="18">
        <v>540.4</v>
      </c>
      <c r="L9" s="21">
        <v>443.1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3804</v>
      </c>
      <c r="C10" s="18">
        <v>49.1</v>
      </c>
      <c r="D10" s="18">
        <v>17.600000000000001</v>
      </c>
      <c r="E10" s="18">
        <v>84.6</v>
      </c>
      <c r="F10" s="18">
        <v>79.7</v>
      </c>
      <c r="G10" s="18">
        <v>846.1</v>
      </c>
      <c r="H10" s="18">
        <v>1421</v>
      </c>
      <c r="I10" s="18">
        <v>146.4</v>
      </c>
      <c r="J10" s="18">
        <v>136.9</v>
      </c>
      <c r="K10" s="18">
        <v>575</v>
      </c>
      <c r="L10" s="21">
        <v>447.8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3872.4</v>
      </c>
      <c r="C11" s="18">
        <v>51</v>
      </c>
      <c r="D11" s="18">
        <v>17.399999999999999</v>
      </c>
      <c r="E11" s="18">
        <v>85.1</v>
      </c>
      <c r="F11" s="18">
        <v>74.7</v>
      </c>
      <c r="G11" s="18">
        <v>859.2</v>
      </c>
      <c r="H11" s="18">
        <v>1422.3</v>
      </c>
      <c r="I11" s="18">
        <v>142.80000000000001</v>
      </c>
      <c r="J11" s="18">
        <v>141.9</v>
      </c>
      <c r="K11" s="18">
        <v>619</v>
      </c>
      <c r="L11" s="21">
        <v>459.1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3885.5</v>
      </c>
      <c r="C12" s="24">
        <v>54.7</v>
      </c>
      <c r="D12" s="24">
        <v>17.2</v>
      </c>
      <c r="E12" s="24">
        <v>85.4</v>
      </c>
      <c r="F12" s="24">
        <v>78.3</v>
      </c>
      <c r="G12" s="24">
        <v>861.5</v>
      </c>
      <c r="H12" s="24">
        <v>1418.7</v>
      </c>
      <c r="I12" s="24">
        <v>148.4</v>
      </c>
      <c r="J12" s="24">
        <v>149.6</v>
      </c>
      <c r="K12" s="24">
        <v>624.9</v>
      </c>
      <c r="L12" s="25">
        <v>446.8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3879.1</v>
      </c>
      <c r="C14" s="7">
        <v>46.3</v>
      </c>
      <c r="D14" s="7">
        <v>17.7</v>
      </c>
      <c r="E14" s="7">
        <v>86.8</v>
      </c>
      <c r="F14" s="7">
        <v>80.099999999999994</v>
      </c>
      <c r="G14" s="7">
        <v>865.3</v>
      </c>
      <c r="H14" s="7">
        <v>1515.3</v>
      </c>
      <c r="I14" s="7">
        <v>131.6</v>
      </c>
      <c r="J14" s="7">
        <v>125</v>
      </c>
      <c r="K14" s="7">
        <v>544.29999999999995</v>
      </c>
      <c r="L14" s="29">
        <v>466.8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3914</v>
      </c>
      <c r="C15" s="18">
        <v>47</v>
      </c>
      <c r="D15" s="18">
        <v>17.399999999999999</v>
      </c>
      <c r="E15" s="18">
        <v>90.6</v>
      </c>
      <c r="F15" s="18">
        <v>78.5</v>
      </c>
      <c r="G15" s="18">
        <v>880.8</v>
      </c>
      <c r="H15" s="18">
        <v>1497.7</v>
      </c>
      <c r="I15" s="18">
        <v>135.4</v>
      </c>
      <c r="J15" s="18">
        <v>130.19999999999999</v>
      </c>
      <c r="K15" s="18">
        <v>562.5</v>
      </c>
      <c r="L15" s="21">
        <v>473.7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3642.9</v>
      </c>
      <c r="C16" s="18">
        <v>43.1</v>
      </c>
      <c r="D16" s="18">
        <v>17.100000000000001</v>
      </c>
      <c r="E16" s="18">
        <v>83.8</v>
      </c>
      <c r="F16" s="18">
        <v>79.599999999999994</v>
      </c>
      <c r="G16" s="18">
        <v>858.8</v>
      </c>
      <c r="H16" s="18">
        <v>1357.4</v>
      </c>
      <c r="I16" s="18">
        <v>129</v>
      </c>
      <c r="J16" s="18">
        <v>131.6</v>
      </c>
      <c r="K16" s="18">
        <v>517.6</v>
      </c>
      <c r="L16" s="21">
        <v>425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3657.2</v>
      </c>
      <c r="C17" s="18">
        <v>43.1</v>
      </c>
      <c r="D17" s="18">
        <v>16.5</v>
      </c>
      <c r="E17" s="18">
        <v>85.2</v>
      </c>
      <c r="F17" s="18">
        <v>79.099999999999994</v>
      </c>
      <c r="G17" s="18">
        <v>840.9</v>
      </c>
      <c r="H17" s="18">
        <v>1376.3</v>
      </c>
      <c r="I17" s="18">
        <v>131.9</v>
      </c>
      <c r="J17" s="18">
        <v>134.6</v>
      </c>
      <c r="K17" s="18">
        <v>518.79999999999995</v>
      </c>
      <c r="L17" s="21">
        <v>430.8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3713.7</v>
      </c>
      <c r="C18" s="18">
        <v>47.1</v>
      </c>
      <c r="D18" s="18">
        <v>17.399999999999999</v>
      </c>
      <c r="E18" s="18">
        <v>82.7</v>
      </c>
      <c r="F18" s="18">
        <v>78.8</v>
      </c>
      <c r="G18" s="18">
        <v>840.8</v>
      </c>
      <c r="H18" s="18">
        <v>1399.2</v>
      </c>
      <c r="I18" s="18">
        <v>133.80000000000001</v>
      </c>
      <c r="J18" s="18">
        <v>127.8</v>
      </c>
      <c r="K18" s="18">
        <v>551</v>
      </c>
      <c r="L18" s="21">
        <v>435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3774.4</v>
      </c>
      <c r="C19" s="18">
        <v>49.2</v>
      </c>
      <c r="D19" s="18">
        <v>17.3</v>
      </c>
      <c r="E19" s="18">
        <v>83.5</v>
      </c>
      <c r="F19" s="18">
        <v>73.599999999999994</v>
      </c>
      <c r="G19" s="18">
        <v>851</v>
      </c>
      <c r="H19" s="18">
        <v>1399.3</v>
      </c>
      <c r="I19" s="18">
        <v>130.5</v>
      </c>
      <c r="J19" s="18">
        <v>133</v>
      </c>
      <c r="K19" s="18">
        <v>594.1</v>
      </c>
      <c r="L19" s="21">
        <v>442.8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3788.4</v>
      </c>
      <c r="C20" s="24">
        <v>51.9</v>
      </c>
      <c r="D20" s="24">
        <v>17.2</v>
      </c>
      <c r="E20" s="24">
        <v>83.6</v>
      </c>
      <c r="F20" s="24">
        <v>77.2</v>
      </c>
      <c r="G20" s="24">
        <v>854.3</v>
      </c>
      <c r="H20" s="24">
        <v>1399.4</v>
      </c>
      <c r="I20" s="24">
        <v>136.19999999999999</v>
      </c>
      <c r="J20" s="24">
        <v>139.80000000000001</v>
      </c>
      <c r="K20" s="24">
        <v>596.70000000000005</v>
      </c>
      <c r="L20" s="25">
        <v>432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96</v>
      </c>
      <c r="C22" s="7">
        <v>1.7</v>
      </c>
      <c r="D22" s="7" t="s">
        <v>14</v>
      </c>
      <c r="E22" s="7">
        <v>1.3</v>
      </c>
      <c r="F22" s="7">
        <v>1.2</v>
      </c>
      <c r="G22" s="7">
        <v>7.4</v>
      </c>
      <c r="H22" s="7">
        <v>24.5</v>
      </c>
      <c r="I22" s="7">
        <v>12.5</v>
      </c>
      <c r="J22" s="7">
        <v>7.6</v>
      </c>
      <c r="K22" s="7">
        <v>23.1</v>
      </c>
      <c r="L22" s="29">
        <v>16.7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98.1</v>
      </c>
      <c r="C23" s="18">
        <v>1.9</v>
      </c>
      <c r="D23" s="18" t="s">
        <v>14</v>
      </c>
      <c r="E23" s="18">
        <v>1.3</v>
      </c>
      <c r="F23" s="18">
        <v>1.1000000000000001</v>
      </c>
      <c r="G23" s="18">
        <v>7.2</v>
      </c>
      <c r="H23" s="18">
        <v>23.9</v>
      </c>
      <c r="I23" s="18">
        <v>13.1</v>
      </c>
      <c r="J23" s="18">
        <v>7.8</v>
      </c>
      <c r="K23" s="18">
        <v>24.7</v>
      </c>
      <c r="L23" s="21">
        <v>17.2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79.7</v>
      </c>
      <c r="C24" s="18">
        <v>1.8</v>
      </c>
      <c r="D24" s="18" t="s">
        <v>14</v>
      </c>
      <c r="E24" s="18">
        <v>1.5</v>
      </c>
      <c r="F24" s="18">
        <v>0.9</v>
      </c>
      <c r="G24" s="18">
        <v>5.9</v>
      </c>
      <c r="H24" s="18">
        <v>18.2</v>
      </c>
      <c r="I24" s="18">
        <v>11.4</v>
      </c>
      <c r="J24" s="18">
        <v>6.8</v>
      </c>
      <c r="K24" s="18">
        <v>19.3</v>
      </c>
      <c r="L24" s="21">
        <v>13.7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82.6</v>
      </c>
      <c r="C25" s="18">
        <v>2</v>
      </c>
      <c r="D25" s="18" t="s">
        <v>14</v>
      </c>
      <c r="E25" s="18">
        <v>1.7</v>
      </c>
      <c r="F25" s="18">
        <v>0.6</v>
      </c>
      <c r="G25" s="18">
        <v>7.1</v>
      </c>
      <c r="H25" s="18">
        <v>18</v>
      </c>
      <c r="I25" s="18">
        <v>11.2</v>
      </c>
      <c r="J25" s="18">
        <v>8</v>
      </c>
      <c r="K25" s="18">
        <v>21.6</v>
      </c>
      <c r="L25" s="21">
        <v>12.3</v>
      </c>
    </row>
    <row r="26" spans="1:24">
      <c r="A26" s="76">
        <v>2011</v>
      </c>
      <c r="B26" s="17">
        <v>90.3</v>
      </c>
      <c r="C26" s="18">
        <v>2</v>
      </c>
      <c r="D26" s="18" t="s">
        <v>14</v>
      </c>
      <c r="E26" s="18">
        <v>1.9</v>
      </c>
      <c r="F26" s="18">
        <v>0.9</v>
      </c>
      <c r="G26" s="18">
        <v>5.3</v>
      </c>
      <c r="H26" s="18">
        <v>21.8</v>
      </c>
      <c r="I26" s="18">
        <v>12.6</v>
      </c>
      <c r="J26" s="18">
        <v>9</v>
      </c>
      <c r="K26" s="18">
        <v>24</v>
      </c>
      <c r="L26" s="21">
        <v>12.8</v>
      </c>
    </row>
    <row r="27" spans="1:24">
      <c r="A27" s="76">
        <v>2012</v>
      </c>
      <c r="B27" s="17">
        <v>98</v>
      </c>
      <c r="C27" s="18">
        <v>1.7</v>
      </c>
      <c r="D27" s="18" t="s">
        <v>14</v>
      </c>
      <c r="E27" s="18">
        <v>1.6</v>
      </c>
      <c r="F27" s="18">
        <v>1.1000000000000001</v>
      </c>
      <c r="G27" s="18">
        <v>8.1999999999999993</v>
      </c>
      <c r="H27" s="18">
        <v>22.9</v>
      </c>
      <c r="I27" s="18">
        <v>12.2</v>
      </c>
      <c r="J27" s="18">
        <v>8.9</v>
      </c>
      <c r="K27" s="18">
        <v>24.9</v>
      </c>
      <c r="L27" s="21">
        <v>16.3</v>
      </c>
    </row>
    <row r="28" spans="1:24">
      <c r="A28" s="98">
        <v>2013</v>
      </c>
      <c r="B28" s="23">
        <v>97.1</v>
      </c>
      <c r="C28" s="24">
        <v>2.8</v>
      </c>
      <c r="D28" s="24" t="s">
        <v>14</v>
      </c>
      <c r="E28" s="24">
        <v>1.7</v>
      </c>
      <c r="F28" s="24">
        <v>1.1000000000000001</v>
      </c>
      <c r="G28" s="24">
        <v>7.2</v>
      </c>
      <c r="H28" s="24">
        <v>19.3</v>
      </c>
      <c r="I28" s="24">
        <v>12.2</v>
      </c>
      <c r="J28" s="24">
        <v>9.8000000000000007</v>
      </c>
      <c r="K28" s="24">
        <v>28.2</v>
      </c>
      <c r="L28" s="25">
        <v>14.8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42.7</v>
      </c>
      <c r="C30" s="7">
        <v>0.7</v>
      </c>
      <c r="D30" s="7" t="s">
        <v>14</v>
      </c>
      <c r="E30" s="7">
        <v>0.6</v>
      </c>
      <c r="F30" s="7">
        <v>0.8</v>
      </c>
      <c r="G30" s="7">
        <v>3</v>
      </c>
      <c r="H30" s="7">
        <v>14.4</v>
      </c>
      <c r="I30" s="7">
        <v>3.4</v>
      </c>
      <c r="J30" s="7">
        <v>2.5</v>
      </c>
      <c r="K30" s="7">
        <v>8.4</v>
      </c>
      <c r="L30" s="29">
        <v>8.9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41.3</v>
      </c>
      <c r="C31" s="18">
        <v>0.8</v>
      </c>
      <c r="D31" s="18" t="s">
        <v>14</v>
      </c>
      <c r="E31" s="18" t="s">
        <v>14</v>
      </c>
      <c r="F31" s="18" t="s">
        <v>14</v>
      </c>
      <c r="G31" s="18" t="s">
        <v>14</v>
      </c>
      <c r="H31" s="18">
        <v>12.2</v>
      </c>
      <c r="I31" s="18">
        <v>3.6</v>
      </c>
      <c r="J31" s="18">
        <v>2.6</v>
      </c>
      <c r="K31" s="18">
        <v>9.4</v>
      </c>
      <c r="L31" s="21">
        <v>9.1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34</v>
      </c>
      <c r="C32" s="18">
        <v>0.9</v>
      </c>
      <c r="D32" s="18" t="s">
        <v>14</v>
      </c>
      <c r="E32" s="18" t="s">
        <v>14</v>
      </c>
      <c r="F32" s="18" t="s">
        <v>14</v>
      </c>
      <c r="G32" s="18">
        <v>2.7</v>
      </c>
      <c r="H32" s="18">
        <v>10.5</v>
      </c>
      <c r="I32" s="18">
        <v>3</v>
      </c>
      <c r="J32" s="18">
        <v>2.2999999999999998</v>
      </c>
      <c r="K32" s="18">
        <v>6.2</v>
      </c>
      <c r="L32" s="21">
        <v>7.3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34.299999999999997</v>
      </c>
      <c r="C33" s="18">
        <v>0.7</v>
      </c>
      <c r="D33" s="18" t="s">
        <v>14</v>
      </c>
      <c r="E33" s="18">
        <v>0.8</v>
      </c>
      <c r="F33" s="18" t="s">
        <v>14</v>
      </c>
      <c r="G33" s="18">
        <v>3.2</v>
      </c>
      <c r="H33" s="18">
        <v>9.6999999999999993</v>
      </c>
      <c r="I33" s="18">
        <v>3</v>
      </c>
      <c r="J33" s="18">
        <v>2.2000000000000002</v>
      </c>
      <c r="K33" s="18">
        <v>7.3</v>
      </c>
      <c r="L33" s="21">
        <v>7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38.299999999999997</v>
      </c>
      <c r="C34" s="18">
        <v>0.8</v>
      </c>
      <c r="D34" s="18" t="s">
        <v>14</v>
      </c>
      <c r="E34" s="18" t="s">
        <v>14</v>
      </c>
      <c r="F34" s="18" t="s">
        <v>14</v>
      </c>
      <c r="G34" s="18">
        <v>2.2000000000000002</v>
      </c>
      <c r="H34" s="18">
        <v>12.5</v>
      </c>
      <c r="I34" s="18">
        <v>3.1</v>
      </c>
      <c r="J34" s="18">
        <v>3</v>
      </c>
      <c r="K34" s="18">
        <v>9</v>
      </c>
      <c r="L34" s="21">
        <v>6.4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39.700000000000003</v>
      </c>
      <c r="C35" s="18">
        <v>0.9</v>
      </c>
      <c r="D35" s="18" t="s">
        <v>14</v>
      </c>
      <c r="E35" s="18">
        <v>0.8</v>
      </c>
      <c r="F35" s="18" t="s">
        <v>14</v>
      </c>
      <c r="G35" s="18">
        <v>2.5</v>
      </c>
      <c r="H35" s="18">
        <v>12</v>
      </c>
      <c r="I35" s="18">
        <v>3</v>
      </c>
      <c r="J35" s="18">
        <v>2.7</v>
      </c>
      <c r="K35" s="18">
        <v>8.1999999999999993</v>
      </c>
      <c r="L35" s="21">
        <v>9.4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41.3</v>
      </c>
      <c r="C36" s="24">
        <v>1.1000000000000001</v>
      </c>
      <c r="D36" s="24" t="s">
        <v>14</v>
      </c>
      <c r="E36" s="24">
        <v>0.6</v>
      </c>
      <c r="F36" s="24" t="s">
        <v>14</v>
      </c>
      <c r="G36" s="24">
        <v>3.5</v>
      </c>
      <c r="H36" s="24">
        <v>12</v>
      </c>
      <c r="I36" s="24">
        <v>3.5</v>
      </c>
      <c r="J36" s="24">
        <v>3.5</v>
      </c>
      <c r="K36" s="24">
        <v>9.1</v>
      </c>
      <c r="L36" s="25">
        <v>7.6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51.7</v>
      </c>
      <c r="C38" s="7" t="s">
        <v>14</v>
      </c>
      <c r="D38" s="7" t="s">
        <v>14</v>
      </c>
      <c r="E38" s="7" t="s">
        <v>14</v>
      </c>
      <c r="F38" s="7" t="s">
        <v>14</v>
      </c>
      <c r="G38" s="7">
        <v>4.2</v>
      </c>
      <c r="H38" s="7">
        <v>9.6999999999999993</v>
      </c>
      <c r="I38" s="7">
        <v>8.9</v>
      </c>
      <c r="J38" s="7">
        <v>5.0999999999999996</v>
      </c>
      <c r="K38" s="7">
        <v>14.7</v>
      </c>
      <c r="L38" s="29">
        <v>7.3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54</v>
      </c>
      <c r="C39" s="18" t="s">
        <v>14</v>
      </c>
      <c r="D39" s="18" t="s">
        <v>14</v>
      </c>
      <c r="E39" s="18">
        <v>0.7</v>
      </c>
      <c r="F39" s="18" t="s">
        <v>14</v>
      </c>
      <c r="G39" s="18">
        <v>4.0999999999999996</v>
      </c>
      <c r="H39" s="18">
        <v>10.7</v>
      </c>
      <c r="I39" s="18">
        <v>9.5</v>
      </c>
      <c r="J39" s="18">
        <v>5.2</v>
      </c>
      <c r="K39" s="18">
        <v>14.9</v>
      </c>
      <c r="L39" s="21">
        <v>7.7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44.7</v>
      </c>
      <c r="C40" s="18" t="s">
        <v>14</v>
      </c>
      <c r="D40" s="18" t="s">
        <v>14</v>
      </c>
      <c r="E40" s="18">
        <v>0.9</v>
      </c>
      <c r="F40" s="18" t="s">
        <v>14</v>
      </c>
      <c r="G40" s="18">
        <v>3.3</v>
      </c>
      <c r="H40" s="18">
        <v>7.5</v>
      </c>
      <c r="I40" s="18">
        <v>8.3000000000000007</v>
      </c>
      <c r="J40" s="18">
        <v>4.4000000000000004</v>
      </c>
      <c r="K40" s="18">
        <v>12.8</v>
      </c>
      <c r="L40" s="21">
        <v>6.3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47.3</v>
      </c>
      <c r="C41" s="18">
        <v>0.7</v>
      </c>
      <c r="D41" s="18" t="s">
        <v>14</v>
      </c>
      <c r="E41" s="18">
        <v>0.8</v>
      </c>
      <c r="F41" s="18" t="s">
        <v>14</v>
      </c>
      <c r="G41" s="18">
        <v>3.9</v>
      </c>
      <c r="H41" s="18">
        <v>8</v>
      </c>
      <c r="I41" s="18">
        <v>8.1999999999999993</v>
      </c>
      <c r="J41" s="18">
        <v>5.8</v>
      </c>
      <c r="K41" s="18">
        <v>14.2</v>
      </c>
      <c r="L41" s="21">
        <v>5.2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51.2</v>
      </c>
      <c r="C42" s="18">
        <v>1</v>
      </c>
      <c r="D42" s="18" t="s">
        <v>14</v>
      </c>
      <c r="E42" s="18">
        <v>1.2</v>
      </c>
      <c r="F42" s="18" t="s">
        <v>14</v>
      </c>
      <c r="G42" s="18">
        <v>3.1</v>
      </c>
      <c r="H42" s="18">
        <v>9</v>
      </c>
      <c r="I42" s="18">
        <v>9.4</v>
      </c>
      <c r="J42" s="18">
        <v>6</v>
      </c>
      <c r="K42" s="18">
        <v>14.7</v>
      </c>
      <c r="L42" s="21">
        <v>6.3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56.4</v>
      </c>
      <c r="C43" s="18" t="s">
        <v>14</v>
      </c>
      <c r="D43" s="18" t="s">
        <v>14</v>
      </c>
      <c r="E43" s="18">
        <v>0.8</v>
      </c>
      <c r="F43" s="18" t="s">
        <v>14</v>
      </c>
      <c r="G43" s="18">
        <v>5.7</v>
      </c>
      <c r="H43" s="18">
        <v>10.4</v>
      </c>
      <c r="I43" s="18">
        <v>9.1999999999999993</v>
      </c>
      <c r="J43" s="18">
        <v>6.2</v>
      </c>
      <c r="K43" s="18">
        <v>16.2</v>
      </c>
      <c r="L43" s="21">
        <v>6.6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53.9</v>
      </c>
      <c r="C44" s="24">
        <v>1.1000000000000001</v>
      </c>
      <c r="D44" s="24" t="s">
        <v>14</v>
      </c>
      <c r="E44" s="24">
        <v>1.1000000000000001</v>
      </c>
      <c r="F44" s="24" t="s">
        <v>14</v>
      </c>
      <c r="G44" s="24">
        <v>3.5</v>
      </c>
      <c r="H44" s="24">
        <v>7</v>
      </c>
      <c r="I44" s="24">
        <v>8.6999999999999993</v>
      </c>
      <c r="J44" s="24">
        <v>6.2</v>
      </c>
      <c r="K44" s="24">
        <v>18.3</v>
      </c>
      <c r="L44" s="25">
        <v>7.2</v>
      </c>
      <c r="N44"/>
      <c r="O44"/>
      <c r="P44"/>
      <c r="Q44"/>
      <c r="R44"/>
      <c r="S44"/>
      <c r="T44"/>
      <c r="U44"/>
      <c r="V44"/>
      <c r="W44"/>
      <c r="X44"/>
    </row>
    <row r="46" spans="1:24">
      <c r="A46" s="2" t="s">
        <v>63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view="pageBreakPreview" zoomScale="85" zoomScaleSheetLayoutView="85" workbookViewId="0">
      <selection activeCell="C11" sqref="C11"/>
    </sheetView>
  </sheetViews>
  <sheetFormatPr defaultRowHeight="15"/>
  <cols>
    <col min="1" max="1" width="12.85546875" customWidth="1"/>
    <col min="2" max="3" width="55.7109375" customWidth="1"/>
    <col min="4" max="4" width="9.85546875" bestFit="1" customWidth="1"/>
    <col min="5" max="6" width="10.42578125" bestFit="1" customWidth="1"/>
    <col min="7" max="7" width="11" bestFit="1" customWidth="1"/>
  </cols>
  <sheetData>
    <row r="1" spans="1:6">
      <c r="A1" s="152" t="s">
        <v>252</v>
      </c>
      <c r="B1" s="152"/>
      <c r="C1" s="152"/>
    </row>
    <row r="2" spans="1:6" ht="18.75">
      <c r="A2" s="39"/>
      <c r="B2" s="38"/>
      <c r="C2" s="38"/>
    </row>
    <row r="3" spans="1:6" ht="27.75" customHeight="1">
      <c r="A3" s="121"/>
      <c r="B3" s="67" t="s">
        <v>19</v>
      </c>
      <c r="C3" s="122" t="s">
        <v>175</v>
      </c>
    </row>
    <row r="4" spans="1:6">
      <c r="A4" s="162" t="s">
        <v>20</v>
      </c>
      <c r="B4" s="166">
        <v>1136499</v>
      </c>
      <c r="C4" s="123" t="s">
        <v>14</v>
      </c>
    </row>
    <row r="5" spans="1:6">
      <c r="A5" s="102" t="s">
        <v>21</v>
      </c>
      <c r="B5" s="167">
        <v>1152501</v>
      </c>
      <c r="C5" s="124">
        <f t="shared" ref="C5:C32" si="0">B5/B4*100-100</f>
        <v>1.4080082780539129</v>
      </c>
    </row>
    <row r="6" spans="1:6">
      <c r="A6" s="102" t="s">
        <v>22</v>
      </c>
      <c r="B6" s="167">
        <v>1163472</v>
      </c>
      <c r="C6" s="124">
        <f t="shared" si="0"/>
        <v>0.95192975971387739</v>
      </c>
    </row>
    <row r="7" spans="1:6">
      <c r="A7" s="165" t="s">
        <v>23</v>
      </c>
      <c r="B7" s="167">
        <v>1182068</v>
      </c>
      <c r="C7" s="124">
        <f t="shared" si="0"/>
        <v>1.5983195126311642</v>
      </c>
    </row>
    <row r="8" spans="1:6">
      <c r="A8" s="102" t="s">
        <v>24</v>
      </c>
      <c r="B8" s="167">
        <v>1193193</v>
      </c>
      <c r="C8" s="124">
        <f t="shared" si="0"/>
        <v>0.9411472098051803</v>
      </c>
    </row>
    <row r="9" spans="1:6">
      <c r="A9" s="165" t="s">
        <v>25</v>
      </c>
      <c r="B9" s="167">
        <v>1199153</v>
      </c>
      <c r="C9" s="124">
        <f t="shared" si="0"/>
        <v>0.4995000808754213</v>
      </c>
    </row>
    <row r="10" spans="1:6">
      <c r="A10" s="165" t="s">
        <v>26</v>
      </c>
      <c r="B10" s="167">
        <v>1200525</v>
      </c>
      <c r="C10" s="124">
        <f t="shared" si="0"/>
        <v>0.11441409061228569</v>
      </c>
    </row>
    <row r="11" spans="1:6">
      <c r="A11" s="165" t="s">
        <v>27</v>
      </c>
      <c r="B11" s="167">
        <v>1197335</v>
      </c>
      <c r="C11" s="124">
        <f t="shared" si="0"/>
        <v>-0.26571708210990153</v>
      </c>
      <c r="F11" s="40"/>
    </row>
    <row r="12" spans="1:6">
      <c r="A12" s="165" t="s">
        <v>28</v>
      </c>
      <c r="B12" s="167">
        <v>1197408</v>
      </c>
      <c r="C12" s="124">
        <f t="shared" si="0"/>
        <v>6.0968734731687846E-3</v>
      </c>
    </row>
    <row r="13" spans="1:6">
      <c r="A13" s="165" t="s">
        <v>29</v>
      </c>
      <c r="B13" s="167">
        <v>1203996</v>
      </c>
      <c r="C13" s="124">
        <f t="shared" si="0"/>
        <v>0.55018840695903748</v>
      </c>
    </row>
    <row r="14" spans="1:6">
      <c r="A14" s="165" t="s">
        <v>30</v>
      </c>
      <c r="B14" s="167">
        <v>1217358</v>
      </c>
      <c r="C14" s="124">
        <f t="shared" si="0"/>
        <v>1.1098043515094673</v>
      </c>
    </row>
    <row r="15" spans="1:6">
      <c r="A15" s="102" t="s">
        <v>31</v>
      </c>
      <c r="B15" s="167">
        <v>1227063</v>
      </c>
      <c r="C15" s="124">
        <f t="shared" si="0"/>
        <v>0.79721823818465509</v>
      </c>
    </row>
    <row r="16" spans="1:6">
      <c r="A16" s="165" t="s">
        <v>32</v>
      </c>
      <c r="B16" s="167">
        <v>1240058</v>
      </c>
      <c r="C16" s="124">
        <f t="shared" si="0"/>
        <v>1.0590328287952673</v>
      </c>
    </row>
    <row r="17" spans="1:3">
      <c r="A17" s="165" t="s">
        <v>33</v>
      </c>
      <c r="B17" s="167">
        <v>1246181</v>
      </c>
      <c r="C17" s="124">
        <f t="shared" si="0"/>
        <v>0.49376722701678943</v>
      </c>
    </row>
    <row r="18" spans="1:3">
      <c r="A18" s="165" t="s">
        <v>34</v>
      </c>
      <c r="B18" s="167">
        <v>1250990</v>
      </c>
      <c r="C18" s="124">
        <f t="shared" si="0"/>
        <v>0.38589899862057564</v>
      </c>
    </row>
    <row r="19" spans="1:3">
      <c r="A19" s="165" t="s">
        <v>35</v>
      </c>
      <c r="B19" s="167">
        <v>1262509</v>
      </c>
      <c r="C19" s="124">
        <f t="shared" si="0"/>
        <v>0.92079073373886899</v>
      </c>
    </row>
    <row r="20" spans="1:3">
      <c r="A20" s="165" t="s">
        <v>36</v>
      </c>
      <c r="B20" s="167">
        <v>1265460</v>
      </c>
      <c r="C20" s="124">
        <f t="shared" si="0"/>
        <v>0.23374090798560587</v>
      </c>
    </row>
    <row r="21" spans="1:3">
      <c r="A21" s="165" t="s">
        <v>37</v>
      </c>
      <c r="B21" s="167">
        <v>1271078</v>
      </c>
      <c r="C21" s="124">
        <f t="shared" si="0"/>
        <v>0.44394923585100798</v>
      </c>
    </row>
    <row r="22" spans="1:3">
      <c r="A22" s="102" t="s">
        <v>38</v>
      </c>
      <c r="B22" s="167">
        <v>1275853</v>
      </c>
      <c r="C22" s="124">
        <f t="shared" si="0"/>
        <v>0.37566538009468786</v>
      </c>
    </row>
    <row r="23" spans="1:3">
      <c r="A23" s="102" t="s">
        <v>46</v>
      </c>
      <c r="B23" s="167">
        <v>1279970</v>
      </c>
      <c r="C23" s="124">
        <f t="shared" si="0"/>
        <v>0.32268607747130318</v>
      </c>
    </row>
    <row r="24" spans="1:3">
      <c r="A24" s="102" t="s">
        <v>176</v>
      </c>
      <c r="B24" s="167">
        <v>1287296</v>
      </c>
      <c r="C24" s="124">
        <f t="shared" si="0"/>
        <v>0.57235716462105302</v>
      </c>
    </row>
    <row r="25" spans="1:3">
      <c r="A25" s="102" t="s">
        <v>177</v>
      </c>
      <c r="B25" s="167">
        <v>1289547</v>
      </c>
      <c r="C25" s="124">
        <f t="shared" si="0"/>
        <v>0.17486265785025523</v>
      </c>
    </row>
    <row r="26" spans="1:3">
      <c r="A26" s="102" t="s">
        <v>178</v>
      </c>
      <c r="B26" s="167">
        <v>1295683</v>
      </c>
      <c r="C26" s="124">
        <f t="shared" si="0"/>
        <v>0.47582600711722023</v>
      </c>
    </row>
    <row r="27" spans="1:3">
      <c r="A27" s="102" t="s">
        <v>179</v>
      </c>
      <c r="B27" s="167">
        <v>1302895</v>
      </c>
      <c r="C27" s="124">
        <f t="shared" si="0"/>
        <v>0.55661762946645865</v>
      </c>
    </row>
    <row r="28" spans="1:3">
      <c r="A28" s="102" t="s">
        <v>180</v>
      </c>
      <c r="B28" s="167">
        <v>1306314</v>
      </c>
      <c r="C28" s="124">
        <f t="shared" si="0"/>
        <v>0.26241562059874468</v>
      </c>
    </row>
    <row r="29" spans="1:3">
      <c r="A29" s="102" t="s">
        <v>181</v>
      </c>
      <c r="B29" s="167">
        <v>1315706</v>
      </c>
      <c r="C29" s="124">
        <f t="shared" si="0"/>
        <v>0.71896955862067102</v>
      </c>
    </row>
    <row r="30" spans="1:3">
      <c r="A30" s="102" t="s">
        <v>182</v>
      </c>
      <c r="B30" s="167">
        <v>1322321</v>
      </c>
      <c r="C30" s="124">
        <f t="shared" si="0"/>
        <v>0.50277189584906523</v>
      </c>
    </row>
    <row r="31" spans="1:3">
      <c r="A31" s="102" t="s">
        <v>183</v>
      </c>
      <c r="B31" s="167">
        <v>1328199</v>
      </c>
      <c r="C31" s="124">
        <f t="shared" si="0"/>
        <v>0.44452141348432406</v>
      </c>
    </row>
    <row r="32" spans="1:3">
      <c r="A32" s="125" t="s">
        <v>184</v>
      </c>
      <c r="B32" s="168">
        <v>1330707</v>
      </c>
      <c r="C32" s="126">
        <f t="shared" si="0"/>
        <v>0.18882712605565644</v>
      </c>
    </row>
    <row r="33" spans="1:3">
      <c r="A33" s="3"/>
      <c r="B33" s="136"/>
      <c r="C33" s="14"/>
    </row>
    <row r="34" spans="1:3">
      <c r="A34" s="1" t="s">
        <v>253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56">
    <pageSetUpPr fitToPage="1"/>
  </sheetPr>
  <dimension ref="A1:X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200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150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IF(ISERROR('9a'!B7/'9a'!B6*100-100),"n.a.",'9a'!B7/'9a'!B6*100-100)</f>
        <v>0.92825518212920599</v>
      </c>
      <c r="C6" s="7">
        <f>IF(ISERROR('9a'!C7/'9a'!C6*100-100),"n.a.",'9a'!C7/'9a'!C6*100-100)</f>
        <v>1.875</v>
      </c>
      <c r="D6" s="7">
        <f>IF(ISERROR('9a'!D7/'9a'!D6*100-100),"n.a.",'9a'!D7/'9a'!D6*100-100)</f>
        <v>-2.2471910112359694</v>
      </c>
      <c r="E6" s="7">
        <f>IF(ISERROR('9a'!E7/'9a'!E6*100-100),"n.a.",'9a'!E7/'9a'!E6*100-100)</f>
        <v>4.3132803632236261</v>
      </c>
      <c r="F6" s="7">
        <f>IF(ISERROR('9a'!F7/'9a'!F6*100-100),"n.a.",'9a'!F7/'9a'!F6*100-100)</f>
        <v>-2.2113022113022254</v>
      </c>
      <c r="G6" s="7">
        <f>IF(ISERROR('9a'!G7/'9a'!G6*100-100),"n.a.",'9a'!G7/'9a'!G6*100-100)</f>
        <v>1.7531797868683299</v>
      </c>
      <c r="H6" s="7">
        <f>IF(ISERROR('9a'!H7/'9a'!H6*100-100),"n.a.",'9a'!H7/'9a'!H6*100-100)</f>
        <v>-1.1819716846343766</v>
      </c>
      <c r="I6" s="7">
        <f>IF(ISERROR('9a'!I7/'9a'!I6*100-100),"n.a.",'9a'!I7/'9a'!I6*100-100)</f>
        <v>3.125</v>
      </c>
      <c r="J6" s="7">
        <f>IF(ISERROR('9a'!J7/'9a'!J6*100-100),"n.a.",'9a'!J7/'9a'!J6*100-100)</f>
        <v>4.1478129713423897</v>
      </c>
      <c r="K6" s="7">
        <f>IF(ISERROR('9a'!K7/'9a'!K6*100-100),"n.a.",'9a'!K7/'9a'!K6*100-100)</f>
        <v>3.4896016919281152</v>
      </c>
      <c r="L6" s="29">
        <f>IF(ISERROR('9a'!L7/'9a'!L6*100-100),"n.a.",'9a'!L7/'9a'!L6*100-100)</f>
        <v>1.5305067218200463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IF(ISERROR('9a'!B8/'9a'!B7*100-100),"n.a.",'9a'!B8/'9a'!B7*100-100)</f>
        <v>-7.2156725904140018</v>
      </c>
      <c r="C7" s="18">
        <f>IF(ISERROR('9a'!C8/'9a'!C7*100-100),"n.a.",'9a'!C8/'9a'!C7*100-100)</f>
        <v>-8.1799591002044991</v>
      </c>
      <c r="D7" s="18">
        <f>IF(ISERROR('9a'!D8/'9a'!D7*100-100),"n.a.",'9a'!D8/'9a'!D7*100-100)</f>
        <v>-1.1494252873563227</v>
      </c>
      <c r="E7" s="18">
        <f>IF(ISERROR('9a'!E8/'9a'!E7*100-100),"n.a.",'9a'!E8/'9a'!E7*100-100)</f>
        <v>-7.1817192600653073</v>
      </c>
      <c r="F7" s="18">
        <f>IF(ISERROR('9a'!F8/'9a'!F7*100-100),"n.a.",'9a'!F8/'9a'!F7*100-100)</f>
        <v>1.1306532663316631</v>
      </c>
      <c r="G7" s="18">
        <f>IF(ISERROR('9a'!G8/'9a'!G7*100-100),"n.a.",'9a'!G8/'9a'!G7*100-100)</f>
        <v>-2.6238738738738761</v>
      </c>
      <c r="H7" s="18">
        <f>IF(ISERROR('9a'!H8/'9a'!H7*100-100),"n.a.",'9a'!H8/'9a'!H7*100-100)</f>
        <v>-9.5951629863301804</v>
      </c>
      <c r="I7" s="18">
        <f>IF(ISERROR('9a'!I8/'9a'!I7*100-100),"n.a.",'9a'!I8/'9a'!I7*100-100)</f>
        <v>-5.5218855218855225</v>
      </c>
      <c r="J7" s="18">
        <f>IF(ISERROR('9a'!J8/'9a'!J7*100-100),"n.a.",'9a'!J8/'9a'!J7*100-100)</f>
        <v>0.21723388848661784</v>
      </c>
      <c r="K7" s="18">
        <f>IF(ISERROR('9a'!K8/'9a'!K7*100-100),"n.a.",'9a'!K8/'9a'!K7*100-100)</f>
        <v>-8.5660762942779343</v>
      </c>
      <c r="L7" s="21">
        <f>IF(ISERROR('9a'!L8/'9a'!L7*100-100),"n.a.",'9a'!L8/'9a'!L7*100-100)</f>
        <v>-10.613159502953749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IF(ISERROR('9a'!B9/'9a'!B8*100-100),"n.a.",'9a'!B9/'9a'!B8*100-100)</f>
        <v>0.46204265835707758</v>
      </c>
      <c r="C8" s="18">
        <f>IF(ISERROR('9a'!C9/'9a'!C8*100-100),"n.a.",'9a'!C9/'9a'!C8*100-100)</f>
        <v>0.44543429844100046</v>
      </c>
      <c r="D8" s="18">
        <f>IF(ISERROR('9a'!D9/'9a'!D8*100-100),"n.a.",'9a'!D9/'9a'!D8*100-100)</f>
        <v>-3.4883720930232442</v>
      </c>
      <c r="E8" s="18">
        <f>IF(ISERROR('9a'!E9/'9a'!E8*100-100),"n.a.",'9a'!E9/'9a'!E8*100-100)</f>
        <v>1.8757327080891173</v>
      </c>
      <c r="F8" s="18">
        <f>IF(ISERROR('9a'!F9/'9a'!F8*100-100),"n.a.",'9a'!F9/'9a'!F8*100-100)</f>
        <v>-0.99378881987577472</v>
      </c>
      <c r="G8" s="18">
        <f>IF(ISERROR('9a'!G9/'9a'!G8*100-100),"n.a.",'9a'!G9/'9a'!G8*100-100)</f>
        <v>-1.9313056551405197</v>
      </c>
      <c r="H8" s="18">
        <f>IF(ISERROR('9a'!H9/'9a'!H8*100-100),"n.a.",'9a'!H9/'9a'!H8*100-100)</f>
        <v>1.3594068043035747</v>
      </c>
      <c r="I8" s="18">
        <f>IF(ISERROR('9a'!I9/'9a'!I8*100-100),"n.a.",'9a'!I9/'9a'!I8*100-100)</f>
        <v>2.0669992872416145</v>
      </c>
      <c r="J8" s="18">
        <f>IF(ISERROR('9a'!J9/'9a'!J8*100-100),"n.a.",'9a'!J9/'9a'!J8*100-100)</f>
        <v>3.0346820809248527</v>
      </c>
      <c r="K8" s="18">
        <f>IF(ISERROR('9a'!K9/'9a'!K8*100-100),"n.a.",'9a'!K9/'9a'!K8*100-100)</f>
        <v>0.65189048239895442</v>
      </c>
      <c r="L8" s="21">
        <f>IF(ISERROR('9a'!L9/'9a'!L8*100-100),"n.a.",'9a'!L9/'9a'!L8*100-100)</f>
        <v>0.97994530537830826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IF(ISERROR('9a'!B10/'9a'!B9*100-100),"n.a.",'9a'!B10/'9a'!B9*100-100)</f>
        <v>1.7166693406064297</v>
      </c>
      <c r="C9" s="18">
        <f>IF(ISERROR('9a'!C10/'9a'!C9*100-100),"n.a.",'9a'!C10/'9a'!C9*100-100)</f>
        <v>8.869179600886909</v>
      </c>
      <c r="D9" s="18">
        <f>IF(ISERROR('9a'!D10/'9a'!D9*100-100),"n.a.",'9a'!D10/'9a'!D9*100-100)</f>
        <v>6.0240963855421796</v>
      </c>
      <c r="E9" s="18">
        <f>IF(ISERROR('9a'!E10/'9a'!E9*100-100),"n.a.",'9a'!E10/'9a'!E9*100-100)</f>
        <v>-2.6467203682393574</v>
      </c>
      <c r="F9" s="18">
        <f>IF(ISERROR('9a'!F10/'9a'!F9*100-100),"n.a.",'9a'!F10/'9a'!F9*100-100)</f>
        <v>0</v>
      </c>
      <c r="G9" s="18">
        <f>IF(ISERROR('9a'!G10/'9a'!G9*100-100),"n.a.",'9a'!G10/'9a'!G9*100-100)</f>
        <v>-0.22405660377357606</v>
      </c>
      <c r="H9" s="18">
        <f>IF(ISERROR('9a'!H10/'9a'!H9*100-100),"n.a.",'9a'!H10/'9a'!H9*100-100)</f>
        <v>1.9149393961127572</v>
      </c>
      <c r="I9" s="18">
        <f>IF(ISERROR('9a'!I10/'9a'!I9*100-100),"n.a.",'9a'!I10/'9a'!I9*100-100)</f>
        <v>2.2346368715083997</v>
      </c>
      <c r="J9" s="18">
        <f>IF(ISERROR('9a'!J10/'9a'!J9*100-100),"n.a.",'9a'!J10/'9a'!J9*100-100)</f>
        <v>-3.9971949509116342</v>
      </c>
      <c r="K9" s="18">
        <f>IF(ISERROR('9a'!K10/'9a'!K9*100-100),"n.a.",'9a'!K10/'9a'!K9*100-100)</f>
        <v>6.4026646928201387</v>
      </c>
      <c r="L9" s="21">
        <f>IF(ISERROR('9a'!L10/'9a'!L9*100-100),"n.a.",'9a'!L10/'9a'!L9*100-100)</f>
        <v>1.0607086436470183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IF(ISERROR('9a'!B11/'9a'!B10*100-100),"n.a.",'9a'!B11/'9a'!B10*100-100)</f>
        <v>1.7981072555204918</v>
      </c>
      <c r="C10" s="18">
        <f>IF(ISERROR('9a'!C11/'9a'!C10*100-100),"n.a.",'9a'!C11/'9a'!C10*100-100)</f>
        <v>3.869653767820779</v>
      </c>
      <c r="D10" s="18">
        <f>IF(ISERROR('9a'!D11/'9a'!D10*100-100),"n.a.",'9a'!D11/'9a'!D10*100-100)</f>
        <v>-1.1363636363636545</v>
      </c>
      <c r="E10" s="18">
        <f>IF(ISERROR('9a'!E11/'9a'!E10*100-100),"n.a.",'9a'!E11/'9a'!E10*100-100)</f>
        <v>0.59101654846335805</v>
      </c>
      <c r="F10" s="18">
        <f>IF(ISERROR('9a'!F11/'9a'!F10*100-100),"n.a.",'9a'!F11/'9a'!F10*100-100)</f>
        <v>-6.2735257214554565</v>
      </c>
      <c r="G10" s="18">
        <f>IF(ISERROR('9a'!G11/'9a'!G10*100-100),"n.a.",'9a'!G11/'9a'!G10*100-100)</f>
        <v>1.5482803451128717</v>
      </c>
      <c r="H10" s="18">
        <f>IF(ISERROR('9a'!H11/'9a'!H10*100-100),"n.a.",'9a'!H11/'9a'!H10*100-100)</f>
        <v>9.1484869809988822E-2</v>
      </c>
      <c r="I10" s="18">
        <f>IF(ISERROR('9a'!I11/'9a'!I10*100-100),"n.a.",'9a'!I11/'9a'!I10*100-100)</f>
        <v>-2.4590163934426101</v>
      </c>
      <c r="J10" s="18">
        <f>IF(ISERROR('9a'!J11/'9a'!J10*100-100),"n.a.",'9a'!J11/'9a'!J10*100-100)</f>
        <v>3.6523009495982564</v>
      </c>
      <c r="K10" s="18">
        <f>IF(ISERROR('9a'!K11/'9a'!K10*100-100),"n.a.",'9a'!K11/'9a'!K10*100-100)</f>
        <v>7.6521739130434696</v>
      </c>
      <c r="L10" s="21">
        <f>IF(ISERROR('9a'!L11/'9a'!L10*100-100),"n.a.",'9a'!L11/'9a'!L10*100-100)</f>
        <v>2.5234479678427846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IF(ISERROR('9a'!B12/'9a'!B11*100-100),"n.a.",'9a'!B12/'9a'!B11*100-100)</f>
        <v>0.33829149881211151</v>
      </c>
      <c r="C11" s="18">
        <f>IF(ISERROR('9a'!C12/'9a'!C11*100-100),"n.a.",'9a'!C12/'9a'!C11*100-100)</f>
        <v>7.2549019607843093</v>
      </c>
      <c r="D11" s="18">
        <f>IF(ISERROR('9a'!D12/'9a'!D11*100-100),"n.a.",'9a'!D12/'9a'!D11*100-100)</f>
        <v>-1.1494252873563227</v>
      </c>
      <c r="E11" s="18">
        <f>IF(ISERROR('9a'!E12/'9a'!E11*100-100),"n.a.",'9a'!E12/'9a'!E11*100-100)</f>
        <v>0.35252643948298612</v>
      </c>
      <c r="F11" s="18">
        <f>IF(ISERROR('9a'!F12/'9a'!F11*100-100),"n.a.",'9a'!F12/'9a'!F11*100-100)</f>
        <v>4.8192771084337238</v>
      </c>
      <c r="G11" s="18">
        <f>IF(ISERROR('9a'!G12/'9a'!G11*100-100),"n.a.",'9a'!G12/'9a'!G11*100-100)</f>
        <v>0.26769087523277335</v>
      </c>
      <c r="H11" s="18">
        <f>IF(ISERROR('9a'!H12/'9a'!H11*100-100),"n.a.",'9a'!H12/'9a'!H11*100-100)</f>
        <v>-0.25311115798353967</v>
      </c>
      <c r="I11" s="18">
        <f>IF(ISERROR('9a'!I12/'9a'!I11*100-100),"n.a.",'9a'!I12/'9a'!I11*100-100)</f>
        <v>3.9215686274509665</v>
      </c>
      <c r="J11" s="18">
        <f>IF(ISERROR('9a'!J12/'9a'!J11*100-100),"n.a.",'9a'!J12/'9a'!J11*100-100)</f>
        <v>5.4263565891472751</v>
      </c>
      <c r="K11" s="18">
        <f>IF(ISERROR('9a'!K12/'9a'!K11*100-100),"n.a.",'9a'!K12/'9a'!K11*100-100)</f>
        <v>0.95315024232634471</v>
      </c>
      <c r="L11" s="21">
        <f>IF(ISERROR('9a'!L12/'9a'!L11*100-100),"n.a.",'9a'!L12/'9a'!L11*100-100)</f>
        <v>-2.6791548682204365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IF(ISERROR('9a'!B12/'9a'!B6*100-100),"n.a.",'9a'!B12/'9a'!B6*100-100)</f>
        <v>-2.2564902394848048</v>
      </c>
      <c r="C12" s="24">
        <f>IF(ISERROR('9a'!C12/'9a'!C6*100-100),"n.a.",'9a'!C12/'9a'!C6*100-100)</f>
        <v>13.958333333333343</v>
      </c>
      <c r="D12" s="24">
        <f>IF(ISERROR('9a'!D12/'9a'!D6*100-100),"n.a.",'9a'!D12/'9a'!D6*100-100)</f>
        <v>-3.3707865168539399</v>
      </c>
      <c r="E12" s="24">
        <f>IF(ISERROR('9a'!E12/'9a'!E6*100-100),"n.a.",'9a'!E12/'9a'!E6*100-100)</f>
        <v>-3.0646992054483349</v>
      </c>
      <c r="F12" s="24">
        <f>IF(ISERROR('9a'!F12/'9a'!F6*100-100),"n.a.",'9a'!F12/'9a'!F6*100-100)</f>
        <v>-3.8083538083538144</v>
      </c>
      <c r="G12" s="24">
        <f>IF(ISERROR('9a'!G12/'9a'!G6*100-100),"n.a.",'9a'!G12/'9a'!G6*100-100)</f>
        <v>-1.2833734387533013</v>
      </c>
      <c r="H12" s="24">
        <f>IF(ISERROR('9a'!H12/'9a'!H6*100-100),"n.a.",'9a'!H12/'9a'!H6*100-100)</f>
        <v>-7.8646577477594377</v>
      </c>
      <c r="I12" s="24">
        <f>IF(ISERROR('9a'!I12/'9a'!I6*100-100),"n.a.",'9a'!I12/'9a'!I6*100-100)</f>
        <v>3.0555555555555713</v>
      </c>
      <c r="J12" s="24">
        <f>IF(ISERROR('9a'!J12/'9a'!J6*100-100),"n.a.",'9a'!J12/'9a'!J6*100-100)</f>
        <v>12.820512820512818</v>
      </c>
      <c r="K12" s="24">
        <f>IF(ISERROR('9a'!K12/'9a'!K6*100-100),"n.a.",'9a'!K12/'9a'!K6*100-100)</f>
        <v>10.133944307366932</v>
      </c>
      <c r="L12" s="25">
        <f>IF(ISERROR('9a'!L12/'9a'!L6*100-100),"n.a.",'9a'!L12/'9a'!L6*100-100)</f>
        <v>-7.5904860392967919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IF(ISERROR('9a'!B15/'9a'!B14*100-100),"n.a.",'9a'!B15/'9a'!B14*100-100)</f>
        <v>0.89969322781058736</v>
      </c>
      <c r="C14" s="7">
        <f>IF(ISERROR('9a'!C15/'9a'!C14*100-100),"n.a.",'9a'!C15/'9a'!C14*100-100)</f>
        <v>1.5118790496760255</v>
      </c>
      <c r="D14" s="7">
        <f>IF(ISERROR('9a'!D15/'9a'!D14*100-100),"n.a.",'9a'!D15/'9a'!D14*100-100)</f>
        <v>-1.6949152542373014</v>
      </c>
      <c r="E14" s="7">
        <f>IF(ISERROR('9a'!E15/'9a'!E14*100-100),"n.a.",'9a'!E15/'9a'!E14*100-100)</f>
        <v>4.3778801843317865</v>
      </c>
      <c r="F14" s="7">
        <f>IF(ISERROR('9a'!F15/'9a'!F14*100-100),"n.a.",'9a'!F15/'9a'!F14*100-100)</f>
        <v>-1.9975031210986174</v>
      </c>
      <c r="G14" s="7">
        <f>IF(ISERROR('9a'!G15/'9a'!G14*100-100),"n.a.",'9a'!G15/'9a'!G14*100-100)</f>
        <v>1.7912862591009002</v>
      </c>
      <c r="H14" s="7">
        <f>IF(ISERROR('9a'!H15/'9a'!H14*100-100),"n.a.",'9a'!H15/'9a'!H14*100-100)</f>
        <v>-1.1614861743549056</v>
      </c>
      <c r="I14" s="7">
        <f>IF(ISERROR('9a'!I15/'9a'!I14*100-100),"n.a.",'9a'!I15/'9a'!I14*100-100)</f>
        <v>2.8875379939209864</v>
      </c>
      <c r="J14" s="7">
        <f>IF(ISERROR('9a'!J15/'9a'!J14*100-100),"n.a.",'9a'!J15/'9a'!J14*100-100)</f>
        <v>4.1599999999999824</v>
      </c>
      <c r="K14" s="7">
        <f>IF(ISERROR('9a'!K15/'9a'!K14*100-100),"n.a.",'9a'!K15/'9a'!K14*100-100)</f>
        <v>3.3437442586808857</v>
      </c>
      <c r="L14" s="29">
        <f>IF(ISERROR('9a'!L15/'9a'!L14*100-100),"n.a.",'9a'!L15/'9a'!L14*100-100)</f>
        <v>1.4781491002570561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IF(ISERROR('9a'!B16/'9a'!B15*100-100),"n.a.",'9a'!B16/'9a'!B15*100-100)</f>
        <v>-6.9264179867143554</v>
      </c>
      <c r="C15" s="18">
        <f>IF(ISERROR('9a'!C16/'9a'!C15*100-100),"n.a.",'9a'!C16/'9a'!C15*100-100)</f>
        <v>-8.2978723404255277</v>
      </c>
      <c r="D15" s="18">
        <f>IF(ISERROR('9a'!D16/'9a'!D15*100-100),"n.a.",'9a'!D16/'9a'!D15*100-100)</f>
        <v>-1.7241379310344627</v>
      </c>
      <c r="E15" s="18">
        <f>IF(ISERROR('9a'!E16/'9a'!E15*100-100),"n.a.",'9a'!E16/'9a'!E15*100-100)</f>
        <v>-7.5055187637968999</v>
      </c>
      <c r="F15" s="18">
        <f>IF(ISERROR('9a'!F16/'9a'!F15*100-100),"n.a.",'9a'!F16/'9a'!F15*100-100)</f>
        <v>1.4012738853503208</v>
      </c>
      <c r="G15" s="18">
        <f>IF(ISERROR('9a'!G16/'9a'!G15*100-100),"n.a.",'9a'!G16/'9a'!G15*100-100)</f>
        <v>-2.4977293369663869</v>
      </c>
      <c r="H15" s="18">
        <f>IF(ISERROR('9a'!H16/'9a'!H15*100-100),"n.a.",'9a'!H16/'9a'!H15*100-100)</f>
        <v>-9.3676971356079264</v>
      </c>
      <c r="I15" s="18">
        <f>IF(ISERROR('9a'!I16/'9a'!I15*100-100),"n.a.",'9a'!I16/'9a'!I15*100-100)</f>
        <v>-4.7267355982274779</v>
      </c>
      <c r="J15" s="18">
        <f>IF(ISERROR('9a'!J16/'9a'!J15*100-100),"n.a.",'9a'!J16/'9a'!J15*100-100)</f>
        <v>1.0752688172043037</v>
      </c>
      <c r="K15" s="18">
        <f>IF(ISERROR('9a'!K16/'9a'!K15*100-100),"n.a.",'9a'!K16/'9a'!K15*100-100)</f>
        <v>-7.9822222222222194</v>
      </c>
      <c r="L15" s="21">
        <f>IF(ISERROR('9a'!L16/'9a'!L15*100-100),"n.a.",'9a'!L16/'9a'!L15*100-100)</f>
        <v>-10.280768418830476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IF(ISERROR('9a'!B17/'9a'!B16*100-100),"n.a.",'9a'!B17/'9a'!B16*100-100)</f>
        <v>0.39254440143841407</v>
      </c>
      <c r="C16" s="18">
        <f>IF(ISERROR('9a'!C17/'9a'!C16*100-100),"n.a.",'9a'!C17/'9a'!C16*100-100)</f>
        <v>0</v>
      </c>
      <c r="D16" s="18">
        <f>IF(ISERROR('9a'!D17/'9a'!D16*100-100),"n.a.",'9a'!D17/'9a'!D16*100-100)</f>
        <v>-3.5087719298245759</v>
      </c>
      <c r="E16" s="18">
        <f>IF(ISERROR('9a'!E17/'9a'!E16*100-100),"n.a.",'9a'!E17/'9a'!E16*100-100)</f>
        <v>1.6706443914081177</v>
      </c>
      <c r="F16" s="18">
        <f>IF(ISERROR('9a'!F17/'9a'!F16*100-100),"n.a.",'9a'!F17/'9a'!F16*100-100)</f>
        <v>-0.62814070351758744</v>
      </c>
      <c r="G16" s="18">
        <f>IF(ISERROR('9a'!G17/'9a'!G16*100-100),"n.a.",'9a'!G17/'9a'!G16*100-100)</f>
        <v>-2.0843036795528604</v>
      </c>
      <c r="H16" s="18">
        <f>IF(ISERROR('9a'!H17/'9a'!H16*100-100),"n.a.",'9a'!H17/'9a'!H16*100-100)</f>
        <v>1.3923677618977308</v>
      </c>
      <c r="I16" s="18">
        <f>IF(ISERROR('9a'!I17/'9a'!I16*100-100),"n.a.",'9a'!I17/'9a'!I16*100-100)</f>
        <v>2.2480620155038764</v>
      </c>
      <c r="J16" s="18">
        <f>IF(ISERROR('9a'!J17/'9a'!J16*100-100),"n.a.",'9a'!J17/'9a'!J16*100-100)</f>
        <v>2.2796352583586525</v>
      </c>
      <c r="K16" s="18">
        <f>IF(ISERROR('9a'!K17/'9a'!K16*100-100),"n.a.",'9a'!K17/'9a'!K16*100-100)</f>
        <v>0.23183925811436268</v>
      </c>
      <c r="L16" s="21">
        <f>IF(ISERROR('9a'!L17/'9a'!L16*100-100),"n.a.",'9a'!L17/'9a'!L16*100-100)</f>
        <v>1.3647058823529363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IF(ISERROR('9a'!B18/'9a'!B17*100-100),"n.a.",'9a'!B18/'9a'!B17*100-100)</f>
        <v>1.5448977359728815</v>
      </c>
      <c r="C17" s="18">
        <f>IF(ISERROR('9a'!C18/'9a'!C17*100-100),"n.a.",'9a'!C18/'9a'!C17*100-100)</f>
        <v>9.2807424593967625</v>
      </c>
      <c r="D17" s="18">
        <f>IF(ISERROR('9a'!D18/'9a'!D17*100-100),"n.a.",'9a'!D18/'9a'!D17*100-100)</f>
        <v>5.454545454545439</v>
      </c>
      <c r="E17" s="18">
        <f>IF(ISERROR('9a'!E18/'9a'!E17*100-100),"n.a.",'9a'!E18/'9a'!E17*100-100)</f>
        <v>-2.9342723004694875</v>
      </c>
      <c r="F17" s="18">
        <f>IF(ISERROR('9a'!F18/'9a'!F17*100-100),"n.a.",'9a'!F18/'9a'!F17*100-100)</f>
        <v>-0.37926675094816176</v>
      </c>
      <c r="G17" s="18">
        <f>IF(ISERROR('9a'!G18/'9a'!G17*100-100),"n.a.",'9a'!G18/'9a'!G17*100-100)</f>
        <v>-1.1892020454268959E-2</v>
      </c>
      <c r="H17" s="18">
        <f>IF(ISERROR('9a'!H18/'9a'!H17*100-100),"n.a.",'9a'!H18/'9a'!H17*100-100)</f>
        <v>1.6638814212017792</v>
      </c>
      <c r="I17" s="18">
        <f>IF(ISERROR('9a'!I18/'9a'!I17*100-100),"n.a.",'9a'!I18/'9a'!I17*100-100)</f>
        <v>1.440485216072787</v>
      </c>
      <c r="J17" s="18">
        <f>IF(ISERROR('9a'!J18/'9a'!J17*100-100),"n.a.",'9a'!J18/'9a'!J17*100-100)</f>
        <v>-5.0520059435364004</v>
      </c>
      <c r="K17" s="18">
        <f>IF(ISERROR('9a'!K18/'9a'!K17*100-100),"n.a.",'9a'!K18/'9a'!K17*100-100)</f>
        <v>6.2066306861989347</v>
      </c>
      <c r="L17" s="21">
        <f>IF(ISERROR('9a'!L18/'9a'!L17*100-100),"n.a.",'9a'!L18/'9a'!L17*100-100)</f>
        <v>0.97493036211699291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IF(ISERROR('9a'!B19/'9a'!B18*100-100),"n.a.",'9a'!B19/'9a'!B18*100-100)</f>
        <v>1.6344885154966846</v>
      </c>
      <c r="C18" s="18">
        <f>IF(ISERROR('9a'!C19/'9a'!C18*100-100),"n.a.",'9a'!C19/'9a'!C18*100-100)</f>
        <v>4.4585987261146443</v>
      </c>
      <c r="D18" s="18">
        <f>IF(ISERROR('9a'!D19/'9a'!D18*100-100),"n.a.",'9a'!D19/'9a'!D18*100-100)</f>
        <v>-0.57471264367814001</v>
      </c>
      <c r="E18" s="18">
        <f>IF(ISERROR('9a'!E19/'9a'!E18*100-100),"n.a.",'9a'!E19/'9a'!E18*100-100)</f>
        <v>0.96735187424425817</v>
      </c>
      <c r="F18" s="18">
        <f>IF(ISERROR('9a'!F19/'9a'!F18*100-100),"n.a.",'9a'!F19/'9a'!F18*100-100)</f>
        <v>-6.5989847715736119</v>
      </c>
      <c r="G18" s="18">
        <f>IF(ISERROR('9a'!G19/'9a'!G18*100-100),"n.a.",'9a'!G19/'9a'!G18*100-100)</f>
        <v>1.2131303520456669</v>
      </c>
      <c r="H18" s="18">
        <f>IF(ISERROR('9a'!H19/'9a'!H18*100-100),"n.a.",'9a'!H19/'9a'!H18*100-100)</f>
        <v>7.1469411091982238E-3</v>
      </c>
      <c r="I18" s="18">
        <f>IF(ISERROR('9a'!I19/'9a'!I18*100-100),"n.a.",'9a'!I19/'9a'!I18*100-100)</f>
        <v>-2.4663677130044874</v>
      </c>
      <c r="J18" s="18">
        <f>IF(ISERROR('9a'!J19/'9a'!J18*100-100),"n.a.",'9a'!J19/'9a'!J18*100-100)</f>
        <v>4.0688575899843471</v>
      </c>
      <c r="K18" s="18">
        <f>IF(ISERROR('9a'!K19/'9a'!K18*100-100),"n.a.",'9a'!K19/'9a'!K18*100-100)</f>
        <v>7.8221415607985421</v>
      </c>
      <c r="L18" s="21">
        <f>IF(ISERROR('9a'!L19/'9a'!L18*100-100),"n.a.",'9a'!L19/'9a'!L18*100-100)</f>
        <v>1.7931034482758577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IF(ISERROR('9a'!B20/'9a'!B19*100-100),"n.a.",'9a'!B20/'9a'!B19*100-100)</f>
        <v>0.37091988130563891</v>
      </c>
      <c r="C19" s="18">
        <f>IF(ISERROR('9a'!C20/'9a'!C19*100-100),"n.a.",'9a'!C20/'9a'!C19*100-100)</f>
        <v>5.4878048780487632</v>
      </c>
      <c r="D19" s="18">
        <f>IF(ISERROR('9a'!D20/'9a'!D19*100-100),"n.a.",'9a'!D20/'9a'!D19*100-100)</f>
        <v>-0.57803468208092568</v>
      </c>
      <c r="E19" s="18">
        <f>IF(ISERROR('9a'!E20/'9a'!E19*100-100),"n.a.",'9a'!E20/'9a'!E19*100-100)</f>
        <v>0.11976047904191489</v>
      </c>
      <c r="F19" s="18">
        <f>IF(ISERROR('9a'!F20/'9a'!F19*100-100),"n.a.",'9a'!F20/'9a'!F19*100-100)</f>
        <v>4.8913043478260931</v>
      </c>
      <c r="G19" s="18">
        <f>IF(ISERROR('9a'!G20/'9a'!G19*100-100),"n.a.",'9a'!G20/'9a'!G19*100-100)</f>
        <v>0.38777908343125489</v>
      </c>
      <c r="H19" s="18">
        <f>IF(ISERROR('9a'!H20/'9a'!H19*100-100),"n.a.",'9a'!H20/'9a'!H19*100-100)</f>
        <v>7.1464303580341948E-3</v>
      </c>
      <c r="I19" s="18">
        <f>IF(ISERROR('9a'!I20/'9a'!I19*100-100),"n.a.",'9a'!I20/'9a'!I19*100-100)</f>
        <v>4.3678160919540261</v>
      </c>
      <c r="J19" s="18">
        <f>IF(ISERROR('9a'!J20/'9a'!J19*100-100),"n.a.",'9a'!J20/'9a'!J19*100-100)</f>
        <v>5.1127819548872253</v>
      </c>
      <c r="K19" s="18">
        <f>IF(ISERROR('9a'!K20/'9a'!K19*100-100),"n.a.",'9a'!K20/'9a'!K19*100-100)</f>
        <v>0.43763676148796549</v>
      </c>
      <c r="L19" s="21">
        <f>IF(ISERROR('9a'!L20/'9a'!L19*100-100),"n.a.",'9a'!L20/'9a'!L19*100-100)</f>
        <v>-2.4390243902439011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IF(ISERROR('9a'!B20/'9a'!B14*100-100),"n.a.",'9a'!B20/'9a'!B14*100-100)</f>
        <v>-2.3381712252842135</v>
      </c>
      <c r="C20" s="24">
        <f>IF(ISERROR('9a'!C20/'9a'!C14*100-100),"n.a.",'9a'!C20/'9a'!C14*100-100)</f>
        <v>12.095032397408218</v>
      </c>
      <c r="D20" s="24">
        <f>IF(ISERROR('9a'!D20/'9a'!D14*100-100),"n.a.",'9a'!D20/'9a'!D14*100-100)</f>
        <v>-2.8248587570621453</v>
      </c>
      <c r="E20" s="24">
        <f>IF(ISERROR('9a'!E20/'9a'!E14*100-100),"n.a.",'9a'!E20/'9a'!E14*100-100)</f>
        <v>-3.6866359447004697</v>
      </c>
      <c r="F20" s="24">
        <f>IF(ISERROR('9a'!F20/'9a'!F14*100-100),"n.a.",'9a'!F20/'9a'!F14*100-100)</f>
        <v>-3.6204744069912493</v>
      </c>
      <c r="G20" s="24">
        <f>IF(ISERROR('9a'!G20/'9a'!G14*100-100),"n.a.",'9a'!G20/'9a'!G14*100-100)</f>
        <v>-1.2712354096845075</v>
      </c>
      <c r="H20" s="24">
        <f>IF(ISERROR('9a'!H20/'9a'!H14*100-100),"n.a.",'9a'!H20/'9a'!H14*100-100)</f>
        <v>-7.6486504322576252</v>
      </c>
      <c r="I20" s="24">
        <f>IF(ISERROR('9a'!I20/'9a'!I14*100-100),"n.a.",'9a'!I20/'9a'!I14*100-100)</f>
        <v>3.4954407294832635</v>
      </c>
      <c r="J20" s="24">
        <f>IF(ISERROR('9a'!J20/'9a'!J14*100-100),"n.a.",'9a'!J20/'9a'!J14*100-100)</f>
        <v>11.840000000000003</v>
      </c>
      <c r="K20" s="24">
        <f>IF(ISERROR('9a'!K20/'9a'!K14*100-100),"n.a.",'9a'!K20/'9a'!K14*100-100)</f>
        <v>9.6270439096086875</v>
      </c>
      <c r="L20" s="25">
        <f>IF(ISERROR('9a'!L20/'9a'!L14*100-100),"n.a.",'9a'!L20/'9a'!L14*100-100)</f>
        <v>-7.4550128534704498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IF(ISERROR('9a'!B23/'9a'!B22*100-100),"n.a.",'9a'!B23/'9a'!B22*100-100)</f>
        <v>2.1874999999999858</v>
      </c>
      <c r="C22" s="7">
        <f>IF(ISERROR('9a'!C23/'9a'!C22*100-100),"n.a.",'9a'!C23/'9a'!C22*100-100)</f>
        <v>11.764705882352942</v>
      </c>
      <c r="D22" s="7" t="str">
        <f>IF(ISERROR('9a'!D23/'9a'!D22*100-100),"n.a.",'9a'!D23/'9a'!D22*100-100)</f>
        <v>n.a.</v>
      </c>
      <c r="E22" s="7">
        <f>IF(ISERROR('9a'!E23/'9a'!E22*100-100),"n.a.",'9a'!E23/'9a'!E22*100-100)</f>
        <v>0</v>
      </c>
      <c r="F22" s="7">
        <f>IF(ISERROR('9a'!F23/'9a'!F22*100-100),"n.a.",'9a'!F23/'9a'!F22*100-100)</f>
        <v>-8.3333333333333286</v>
      </c>
      <c r="G22" s="7">
        <f>IF(ISERROR('9a'!G23/'9a'!G22*100-100),"n.a.",'9a'!G23/'9a'!G22*100-100)</f>
        <v>-2.7027027027027088</v>
      </c>
      <c r="H22" s="7">
        <f>IF(ISERROR('9a'!H23/'9a'!H22*100-100),"n.a.",'9a'!H23/'9a'!H22*100-100)</f>
        <v>-2.4489795918367463</v>
      </c>
      <c r="I22" s="7">
        <f>IF(ISERROR('9a'!I23/'9a'!I22*100-100),"n.a.",'9a'!I23/'9a'!I22*100-100)</f>
        <v>4.8000000000000114</v>
      </c>
      <c r="J22" s="7">
        <f>IF(ISERROR('9a'!J23/'9a'!J22*100-100),"n.a.",'9a'!J23/'9a'!J22*100-100)</f>
        <v>2.6315789473684248</v>
      </c>
      <c r="K22" s="7">
        <f>IF(ISERROR('9a'!K23/'9a'!K22*100-100),"n.a.",'9a'!K23/'9a'!K22*100-100)</f>
        <v>6.9264069264069121</v>
      </c>
      <c r="L22" s="29">
        <f>IF(ISERROR('9a'!L23/'9a'!L22*100-100),"n.a.",'9a'!L23/'9a'!L22*100-100)</f>
        <v>2.9940119760479007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IF(ISERROR('9a'!B24/'9a'!B23*100-100),"n.a.",'9a'!B24/'9a'!B23*100-100)</f>
        <v>-18.756371049949024</v>
      </c>
      <c r="C23" s="18">
        <f>IF(ISERROR('9a'!C24/'9a'!C23*100-100),"n.a.",'9a'!C24/'9a'!C23*100-100)</f>
        <v>-5.2631578947368354</v>
      </c>
      <c r="D23" s="18" t="str">
        <f>IF(ISERROR('9a'!D24/'9a'!D23*100-100),"n.a.",'9a'!D24/'9a'!D23*100-100)</f>
        <v>n.a.</v>
      </c>
      <c r="E23" s="18">
        <f>IF(ISERROR('9a'!E24/'9a'!E23*100-100),"n.a.",'9a'!E24/'9a'!E23*100-100)</f>
        <v>15.384615384615373</v>
      </c>
      <c r="F23" s="18"/>
      <c r="G23" s="18">
        <f>IF(ISERROR('9a'!G24/'9a'!G23*100-100),"n.a.",'9a'!G24/'9a'!G23*100-100)</f>
        <v>-18.055555555555557</v>
      </c>
      <c r="H23" s="18">
        <f>IF(ISERROR('9a'!H24/'9a'!H23*100-100),"n.a.",'9a'!H24/'9a'!H23*100-100)</f>
        <v>-23.84937238493724</v>
      </c>
      <c r="I23" s="18">
        <f>IF(ISERROR('9a'!I24/'9a'!I23*100-100),"n.a.",'9a'!I24/'9a'!I23*100-100)</f>
        <v>-12.977099236641223</v>
      </c>
      <c r="J23" s="18">
        <f>IF(ISERROR('9a'!J24/'9a'!J23*100-100),"n.a.",'9a'!J24/'9a'!J23*100-100)</f>
        <v>-12.820512820512818</v>
      </c>
      <c r="K23" s="18">
        <f>IF(ISERROR('9a'!K24/'9a'!K23*100-100),"n.a.",'9a'!K24/'9a'!K23*100-100)</f>
        <v>-21.862348178137651</v>
      </c>
      <c r="L23" s="21">
        <f>IF(ISERROR('9a'!L24/'9a'!L23*100-100),"n.a.",'9a'!L24/'9a'!L23*100-100)</f>
        <v>-20.348837209302332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IF(ISERROR('9a'!B25/'9a'!B24*100-100),"n.a.",'9a'!B25/'9a'!B24*100-100)</f>
        <v>3.6386449184441432</v>
      </c>
      <c r="C24" s="18">
        <f>IF(ISERROR('9a'!C25/'9a'!C24*100-100),"n.a.",'9a'!C25/'9a'!C24*100-100)</f>
        <v>11.111111111111114</v>
      </c>
      <c r="D24" s="18" t="str">
        <f>IF(ISERROR('9a'!D25/'9a'!D24*100-100),"n.a.",'9a'!D25/'9a'!D24*100-100)</f>
        <v>n.a.</v>
      </c>
      <c r="E24" s="18">
        <f>IF(ISERROR('9a'!E25/'9a'!E24*100-100),"n.a.",'9a'!E25/'9a'!E24*100-100)</f>
        <v>13.333333333333329</v>
      </c>
      <c r="F24" s="18">
        <f>IF(ISERROR('9a'!F25/'9a'!F24*100-100),"n.a.",'9a'!F25/'9a'!F24*100-100)</f>
        <v>-33.333333333333343</v>
      </c>
      <c r="G24" s="18">
        <f>IF(ISERROR('9a'!G25/'9a'!G24*100-100),"n.a.",'9a'!G25/'9a'!G24*100-100)</f>
        <v>20.338983050847446</v>
      </c>
      <c r="H24" s="18">
        <f>IF(ISERROR('9a'!H25/'9a'!H24*100-100),"n.a.",'9a'!H25/'9a'!H24*100-100)</f>
        <v>-1.098901098901095</v>
      </c>
      <c r="I24" s="18">
        <f>IF(ISERROR('9a'!I25/'9a'!I24*100-100),"n.a.",'9a'!I25/'9a'!I24*100-100)</f>
        <v>-1.7543859649122879</v>
      </c>
      <c r="J24" s="18">
        <f>IF(ISERROR('9a'!J25/'9a'!J24*100-100),"n.a.",'9a'!J25/'9a'!J24*100-100)</f>
        <v>17.64705882352942</v>
      </c>
      <c r="K24" s="18">
        <f>IF(ISERROR('9a'!K25/'9a'!K24*100-100),"n.a.",'9a'!K25/'9a'!K24*100-100)</f>
        <v>11.917098445595855</v>
      </c>
      <c r="L24" s="21">
        <f>IF(ISERROR('9a'!L25/'9a'!L24*100-100),"n.a.",'9a'!L25/'9a'!L24*100-100)</f>
        <v>-10.218978102189766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IF(ISERROR('9a'!B26/'9a'!B25*100-100),"n.a.",'9a'!B26/'9a'!B25*100-100)</f>
        <v>9.3220338983050794</v>
      </c>
      <c r="C25" s="18">
        <f>IF(ISERROR('9a'!C26/'9a'!C25*100-100),"n.a.",'9a'!C26/'9a'!C25*100-100)</f>
        <v>0</v>
      </c>
      <c r="D25" s="18" t="str">
        <f>IF(ISERROR('9a'!D26/'9a'!D25*100-100),"n.a.",'9a'!D26/'9a'!D25*100-100)</f>
        <v>n.a.</v>
      </c>
      <c r="E25" s="18">
        <f>IF(ISERROR('9a'!E26/'9a'!E25*100-100),"n.a.",'9a'!E26/'9a'!E25*100-100)</f>
        <v>11.764705882352942</v>
      </c>
      <c r="F25" s="18">
        <f>IF(ISERROR('9a'!F26/'9a'!F25*100-100),"n.a.",'9a'!F26/'9a'!F25*100-100)</f>
        <v>50</v>
      </c>
      <c r="G25" s="18">
        <f>IF(ISERROR('9a'!G26/'9a'!G25*100-100),"n.a.",'9a'!G26/'9a'!G25*100-100)</f>
        <v>-25.352112676056336</v>
      </c>
      <c r="H25" s="18">
        <f>IF(ISERROR('9a'!H26/'9a'!H25*100-100),"n.a.",'9a'!H26/'9a'!H25*100-100)</f>
        <v>21.111111111111128</v>
      </c>
      <c r="I25" s="18">
        <f>IF(ISERROR('9a'!I26/'9a'!I25*100-100),"n.a.",'9a'!I26/'9a'!I25*100-100)</f>
        <v>12.5</v>
      </c>
      <c r="J25" s="18">
        <f>IF(ISERROR('9a'!J26/'9a'!J25*100-100),"n.a.",'9a'!J26/'9a'!J25*100-100)</f>
        <v>12.5</v>
      </c>
      <c r="K25" s="18">
        <f>IF(ISERROR('9a'!K26/'9a'!K25*100-100),"n.a.",'9a'!K26/'9a'!K25*100-100)</f>
        <v>11.1111111111111</v>
      </c>
      <c r="L25" s="21">
        <f>IF(ISERROR('9a'!L26/'9a'!L25*100-100),"n.a.",'9a'!L26/'9a'!L25*100-100)</f>
        <v>4.0650406504064875</v>
      </c>
    </row>
    <row r="26" spans="1:24">
      <c r="A26" s="74">
        <v>2012</v>
      </c>
      <c r="B26" s="17">
        <f>IF(ISERROR('9a'!B27/'9a'!B26*100-100),"n.a.",'9a'!B27/'9a'!B26*100-100)</f>
        <v>8.5271317829457303</v>
      </c>
      <c r="C26" s="18">
        <f>IF(ISERROR('9a'!C27/'9a'!C26*100-100),"n.a.",'9a'!C27/'9a'!C26*100-100)</f>
        <v>-15</v>
      </c>
      <c r="D26" s="18" t="str">
        <f>IF(ISERROR('9a'!D27/'9a'!D26*100-100),"n.a.",'9a'!D27/'9a'!D26*100-100)</f>
        <v>n.a.</v>
      </c>
      <c r="E26" s="18">
        <f>IF(ISERROR('9a'!E27/'9a'!E26*100-100),"n.a.",'9a'!E27/'9a'!E26*100-100)</f>
        <v>-15.78947368421052</v>
      </c>
      <c r="F26" s="18">
        <f>IF(ISERROR('9a'!F27/'9a'!F26*100-100),"n.a.",'9a'!F27/'9a'!F26*100-100)</f>
        <v>22.222222222222229</v>
      </c>
      <c r="G26" s="18">
        <f>IF(ISERROR('9a'!G27/'9a'!G26*100-100),"n.a.",'9a'!G27/'9a'!G26*100-100)</f>
        <v>54.71698113207546</v>
      </c>
      <c r="H26" s="18">
        <f>IF(ISERROR('9a'!H27/'9a'!H26*100-100),"n.a.",'9a'!H27/'9a'!H26*100-100)</f>
        <v>5.0458715596330137</v>
      </c>
      <c r="I26" s="18">
        <f>IF(ISERROR('9a'!I27/'9a'!I26*100-100),"n.a.",'9a'!I27/'9a'!I26*100-100)</f>
        <v>-3.1746031746031775</v>
      </c>
      <c r="J26" s="18">
        <f>IF(ISERROR('9a'!J27/'9a'!J26*100-100),"n.a.",'9a'!J27/'9a'!J26*100-100)</f>
        <v>-1.1111111111111143</v>
      </c>
      <c r="K26" s="18">
        <f>IF(ISERROR('9a'!K27/'9a'!K26*100-100),"n.a.",'9a'!K27/'9a'!K26*100-100)</f>
        <v>3.7499999999999858</v>
      </c>
      <c r="L26" s="21">
        <f>IF(ISERROR('9a'!L27/'9a'!L26*100-100),"n.a.",'9a'!L27/'9a'!L26*100-100)</f>
        <v>27.34375</v>
      </c>
    </row>
    <row r="27" spans="1:24">
      <c r="A27" s="74">
        <v>2013</v>
      </c>
      <c r="B27" s="17">
        <f>IF(ISERROR('9a'!B28/'9a'!B27*100-100),"n.a.",'9a'!B28/'9a'!B27*100-100)</f>
        <v>-0.91836734693877986</v>
      </c>
      <c r="C27" s="18">
        <f>IF(ISERROR('9a'!C28/'9a'!C27*100-100),"n.a.",'9a'!C28/'9a'!C27*100-100)</f>
        <v>64.70588235294116</v>
      </c>
      <c r="D27" s="18" t="str">
        <f>IF(ISERROR('9a'!D28/'9a'!D27*100-100),"n.a.",'9a'!D28/'9a'!D27*100-100)</f>
        <v>n.a.</v>
      </c>
      <c r="E27" s="18">
        <f>IF(ISERROR('9a'!E28/'9a'!E27*100-100),"n.a.",'9a'!E28/'9a'!E27*100-100)</f>
        <v>6.25</v>
      </c>
      <c r="F27" s="18">
        <f>IF(ISERROR('9a'!F28/'9a'!F27*100-100),"n.a.",'9a'!F28/'9a'!F27*100-100)</f>
        <v>0</v>
      </c>
      <c r="G27" s="18">
        <f>IF(ISERROR('9a'!G28/'9a'!G27*100-100),"n.a.",'9a'!G28/'9a'!G27*100-100)</f>
        <v>-12.195121951219505</v>
      </c>
      <c r="H27" s="18">
        <f>IF(ISERROR('9a'!H28/'9a'!H27*100-100),"n.a.",'9a'!H28/'9a'!H27*100-100)</f>
        <v>-15.720524017467241</v>
      </c>
      <c r="I27" s="18">
        <f>IF(ISERROR('9a'!I28/'9a'!I27*100-100),"n.a.",'9a'!I28/'9a'!I27*100-100)</f>
        <v>0</v>
      </c>
      <c r="J27" s="18">
        <f>IF(ISERROR('9a'!J28/'9a'!J27*100-100),"n.a.",'9a'!J28/'9a'!J27*100-100)</f>
        <v>10.112359550561806</v>
      </c>
      <c r="K27" s="18">
        <f>IF(ISERROR('9a'!K28/'9a'!K27*100-100),"n.a.",'9a'!K28/'9a'!K27*100-100)</f>
        <v>13.253012048192787</v>
      </c>
      <c r="L27" s="21">
        <f>IF(ISERROR('9a'!L28/'9a'!L27*100-100),"n.a.",'9a'!L28/'9a'!L27*100-100)</f>
        <v>-9.2024539877300668</v>
      </c>
    </row>
    <row r="28" spans="1:24">
      <c r="A28" s="75" t="s">
        <v>188</v>
      </c>
      <c r="B28" s="23">
        <f>IF(ISERROR('9a'!B28/'9a'!B22*100-100),"n.a.",'9a'!B28/'9a'!B22*100-100)</f>
        <v>1.1458333333333286</v>
      </c>
      <c r="C28" s="24">
        <f>IF(ISERROR('9a'!C28/'9a'!C22*100-100),"n.a.",'9a'!C28/'9a'!C22*100-100)</f>
        <v>64.70588235294116</v>
      </c>
      <c r="D28" s="24" t="str">
        <f>IF(ISERROR('9a'!D28/'9a'!D22*100-100),"n.a.",'9a'!D28/'9a'!D22*100-100)</f>
        <v>n.a.</v>
      </c>
      <c r="E28" s="24">
        <f>IF(ISERROR('9a'!E28/'9a'!E22*100-100),"n.a.",'9a'!E28/'9a'!E22*100-100)</f>
        <v>30.769230769230774</v>
      </c>
      <c r="F28" s="24">
        <f>IF(ISERROR('9a'!F28/'9a'!F22*100-100),"n.a.",'9a'!F28/'9a'!F22*100-100)</f>
        <v>-8.3333333333333286</v>
      </c>
      <c r="G28" s="24">
        <f>IF(ISERROR('9a'!G28/'9a'!G22*100-100),"n.a.",'9a'!G28/'9a'!G22*100-100)</f>
        <v>-2.7027027027027088</v>
      </c>
      <c r="H28" s="24">
        <f>IF(ISERROR('9a'!H28/'9a'!H22*100-100),"n.a.",'9a'!H28/'9a'!H22*100-100)</f>
        <v>-21.224489795918373</v>
      </c>
      <c r="I28" s="24">
        <f>IF(ISERROR('9a'!I28/'9a'!I22*100-100),"n.a.",'9a'!I28/'9a'!I22*100-100)</f>
        <v>-2.4000000000000057</v>
      </c>
      <c r="J28" s="24">
        <f>IF(ISERROR('9a'!J28/'9a'!J22*100-100),"n.a.",'9a'!J28/'9a'!J22*100-100)</f>
        <v>28.947368421052659</v>
      </c>
      <c r="K28" s="24">
        <f>IF(ISERROR('9a'!K28/'9a'!K22*100-100),"n.a.",'9a'!K28/'9a'!K22*100-100)</f>
        <v>22.077922077922068</v>
      </c>
      <c r="L28" s="25">
        <f>IF(ISERROR('9a'!L28/'9a'!L22*100-100),"n.a.",'9a'!L28/'9a'!L22*100-100)</f>
        <v>-11.377245508982028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IF(ISERROR('9a'!B31/'9a'!B30*100-100),"n.a.",'9a'!B31/'9a'!B30*100-100)</f>
        <v>-3.27868852459018</v>
      </c>
      <c r="C30" s="7">
        <f>IF(ISERROR('9a'!C31/'9a'!C30*100-100),"n.a.",'9a'!C31/'9a'!C30*100-100)</f>
        <v>14.285714285714306</v>
      </c>
      <c r="D30" s="7" t="str">
        <f>IF(ISERROR('9a'!D31/'9a'!D30*100-100),"n.a.",'9a'!D31/'9a'!D30*100-100)</f>
        <v>n.a.</v>
      </c>
      <c r="E30" s="7" t="str">
        <f>IF(ISERROR('9a'!E31/'9a'!E30*100-100),"n.a.",'9a'!E31/'9a'!E30*100-100)</f>
        <v>n.a.</v>
      </c>
      <c r="F30" s="7" t="str">
        <f>IF(ISERROR('9a'!F31/'9a'!F30*100-100),"n.a.",'9a'!F31/'9a'!F30*100-100)</f>
        <v>n.a.</v>
      </c>
      <c r="G30" s="7" t="str">
        <f>IF(ISERROR('9a'!G31/'9a'!G30*100-100),"n.a.",'9a'!G31/'9a'!G30*100-100)</f>
        <v>n.a.</v>
      </c>
      <c r="H30" s="7">
        <f>IF(ISERROR('9a'!H31/'9a'!H30*100-100),"n.a.",'9a'!H31/'9a'!H30*100-100)</f>
        <v>-15.277777777777786</v>
      </c>
      <c r="I30" s="7">
        <f>IF(ISERROR('9a'!I31/'9a'!I30*100-100),"n.a.",'9a'!I31/'9a'!I30*100-100)</f>
        <v>5.8823529411764781</v>
      </c>
      <c r="J30" s="7">
        <f>IF(ISERROR('9a'!J31/'9a'!J30*100-100),"n.a.",'9a'!J31/'9a'!J30*100-100)</f>
        <v>4</v>
      </c>
      <c r="K30" s="7">
        <f>IF(ISERROR('9a'!K31/'9a'!K30*100-100),"n.a.",'9a'!K31/'9a'!K30*100-100)</f>
        <v>11.904761904761912</v>
      </c>
      <c r="L30" s="29">
        <f>IF(ISERROR('9a'!L31/'9a'!L30*100-100),"n.a.",'9a'!L31/'9a'!L30*100-100)</f>
        <v>2.247191011235941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IF(ISERROR('9a'!B32/'9a'!B31*100-100),"n.a.",'9a'!B32/'9a'!B31*100-100)</f>
        <v>-17.675544794188852</v>
      </c>
      <c r="C31" s="18">
        <f>IF(ISERROR('9a'!C32/'9a'!C31*100-100),"n.a.",'9a'!C32/'9a'!C31*100-100)</f>
        <v>12.5</v>
      </c>
      <c r="D31" s="18" t="str">
        <f>IF(ISERROR('9a'!D32/'9a'!D31*100-100),"n.a.",'9a'!D32/'9a'!D31*100-100)</f>
        <v>n.a.</v>
      </c>
      <c r="E31" s="18" t="str">
        <f>IF(ISERROR('9a'!E32/'9a'!E31*100-100),"n.a.",'9a'!E32/'9a'!E31*100-100)</f>
        <v>n.a.</v>
      </c>
      <c r="F31" s="18" t="str">
        <f>IF(ISERROR('9a'!F32/'9a'!F31*100-100),"n.a.",'9a'!F32/'9a'!F31*100-100)</f>
        <v>n.a.</v>
      </c>
      <c r="G31" s="18" t="str">
        <f>IF(ISERROR('9a'!G32/'9a'!G31*100-100),"n.a.",'9a'!G32/'9a'!G31*100-100)</f>
        <v>n.a.</v>
      </c>
      <c r="H31" s="18">
        <f>IF(ISERROR('9a'!H32/'9a'!H31*100-100),"n.a.",'9a'!H32/'9a'!H31*100-100)</f>
        <v>-13.93442622950819</v>
      </c>
      <c r="I31" s="18">
        <f>IF(ISERROR('9a'!I32/'9a'!I31*100-100),"n.a.",'9a'!I32/'9a'!I31*100-100)</f>
        <v>-16.666666666666671</v>
      </c>
      <c r="J31" s="18">
        <f>IF(ISERROR('9a'!J32/'9a'!J31*100-100),"n.a.",'9a'!J32/'9a'!J31*100-100)</f>
        <v>-11.538461538461547</v>
      </c>
      <c r="K31" s="18">
        <f>IF(ISERROR('9a'!K32/'9a'!K31*100-100),"n.a.",'9a'!K32/'9a'!K31*100-100)</f>
        <v>-34.042553191489361</v>
      </c>
      <c r="L31" s="21">
        <f>IF(ISERROR('9a'!L32/'9a'!L31*100-100),"n.a.",'9a'!L32/'9a'!L31*100-100)</f>
        <v>-19.780219780219781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IF(ISERROR('9a'!B33/'9a'!B32*100-100),"n.a.",'9a'!B33/'9a'!B32*100-100)</f>
        <v>0.8823529411764639</v>
      </c>
      <c r="C32" s="18">
        <f>IF(ISERROR('9a'!C33/'9a'!C32*100-100),"n.a.",'9a'!C33/'9a'!C32*100-100)</f>
        <v>-22.222222222222229</v>
      </c>
      <c r="D32" s="18" t="str">
        <f>IF(ISERROR('9a'!D33/'9a'!D32*100-100),"n.a.",'9a'!D33/'9a'!D32*100-100)</f>
        <v>n.a.</v>
      </c>
      <c r="E32" s="18" t="str">
        <f>IF(ISERROR('9a'!E33/'9a'!E32*100-100),"n.a.",'9a'!E33/'9a'!E32*100-100)</f>
        <v>n.a.</v>
      </c>
      <c r="F32" s="18" t="str">
        <f>IF(ISERROR('9a'!F33/'9a'!F32*100-100),"n.a.",'9a'!F33/'9a'!F32*100-100)</f>
        <v>n.a.</v>
      </c>
      <c r="G32" s="18">
        <f>IF(ISERROR('9a'!G33/'9a'!G32*100-100),"n.a.",'9a'!G33/'9a'!G32*100-100)</f>
        <v>18.518518518518505</v>
      </c>
      <c r="H32" s="18">
        <f>IF(ISERROR('9a'!H33/'9a'!H32*100-100),"n.a.",'9a'!H33/'9a'!H32*100-100)</f>
        <v>-7.6190476190476204</v>
      </c>
      <c r="I32" s="18">
        <f>IF(ISERROR('9a'!I33/'9a'!I32*100-100),"n.a.",'9a'!I33/'9a'!I32*100-100)</f>
        <v>0</v>
      </c>
      <c r="J32" s="18">
        <f>IF(ISERROR('9a'!J33/'9a'!J32*100-100),"n.a.",'9a'!J33/'9a'!J32*100-100)</f>
        <v>-4.347826086956502</v>
      </c>
      <c r="K32" s="18">
        <f>IF(ISERROR('9a'!K33/'9a'!K32*100-100),"n.a.",'9a'!K33/'9a'!K32*100-100)</f>
        <v>17.741935483870947</v>
      </c>
      <c r="L32" s="21">
        <f>IF(ISERROR('9a'!L33/'9a'!L32*100-100),"n.a.",'9a'!L33/'9a'!L32*100-100)</f>
        <v>-4.1095890410958873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IF(ISERROR('9a'!B34/'9a'!B33*100-100),"n.a.",'9a'!B34/'9a'!B33*100-100)</f>
        <v>11.661807580174923</v>
      </c>
      <c r="C33" s="18">
        <f>IF(ISERROR('9a'!C34/'9a'!C33*100-100),"n.a.",'9a'!C34/'9a'!C33*100-100)</f>
        <v>14.285714285714306</v>
      </c>
      <c r="D33" s="18" t="str">
        <f>IF(ISERROR('9a'!D34/'9a'!D33*100-100),"n.a.",'9a'!D34/'9a'!D33*100-100)</f>
        <v>n.a.</v>
      </c>
      <c r="E33" s="18" t="str">
        <f>IF(ISERROR('9a'!E34/'9a'!E33*100-100),"n.a.",'9a'!E34/'9a'!E33*100-100)</f>
        <v>n.a.</v>
      </c>
      <c r="F33" s="18" t="str">
        <f>IF(ISERROR('9a'!F34/'9a'!F33*100-100),"n.a.",'9a'!F34/'9a'!F33*100-100)</f>
        <v>n.a.</v>
      </c>
      <c r="G33" s="18">
        <f>IF(ISERROR('9a'!G34/'9a'!G33*100-100),"n.a.",'9a'!G34/'9a'!G33*100-100)</f>
        <v>-31.25</v>
      </c>
      <c r="H33" s="18">
        <f>IF(ISERROR('9a'!H34/'9a'!H33*100-100),"n.a.",'9a'!H34/'9a'!H33*100-100)</f>
        <v>28.86597938144331</v>
      </c>
      <c r="I33" s="18">
        <f>IF(ISERROR('9a'!I34/'9a'!I33*100-100),"n.a.",'9a'!I34/'9a'!I33*100-100)</f>
        <v>3.3333333333333428</v>
      </c>
      <c r="J33" s="18">
        <f>IF(ISERROR('9a'!J34/'9a'!J33*100-100),"n.a.",'9a'!J34/'9a'!J33*100-100)</f>
        <v>36.363636363636346</v>
      </c>
      <c r="K33" s="18">
        <f>IF(ISERROR('9a'!K34/'9a'!K33*100-100),"n.a.",'9a'!K34/'9a'!K33*100-100)</f>
        <v>23.287671232876718</v>
      </c>
      <c r="L33" s="21">
        <f>IF(ISERROR('9a'!L34/'9a'!L33*100-100),"n.a.",'9a'!L34/'9a'!L33*100-100)</f>
        <v>-8.5714285714285694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IF(ISERROR('9a'!B35/'9a'!B34*100-100),"n.a.",'9a'!B35/'9a'!B34*100-100)</f>
        <v>3.6553524804177755</v>
      </c>
      <c r="C34" s="18">
        <f>IF(ISERROR('9a'!C35/'9a'!C34*100-100),"n.a.",'9a'!C35/'9a'!C34*100-100)</f>
        <v>12.5</v>
      </c>
      <c r="D34" s="18" t="str">
        <f>IF(ISERROR('9a'!D35/'9a'!D34*100-100),"n.a.",'9a'!D35/'9a'!D34*100-100)</f>
        <v>n.a.</v>
      </c>
      <c r="E34" s="18" t="str">
        <f>IF(ISERROR('9a'!E35/'9a'!E34*100-100),"n.a.",'9a'!E35/'9a'!E34*100-100)</f>
        <v>n.a.</v>
      </c>
      <c r="F34" s="18" t="str">
        <f>IF(ISERROR('9a'!F35/'9a'!F34*100-100),"n.a.",'9a'!F35/'9a'!F34*100-100)</f>
        <v>n.a.</v>
      </c>
      <c r="G34" s="18">
        <f>IF(ISERROR('9a'!G35/'9a'!G34*100-100),"n.a.",'9a'!G35/'9a'!G34*100-100)</f>
        <v>13.636363636363626</v>
      </c>
      <c r="H34" s="18">
        <f>IF(ISERROR('9a'!H35/'9a'!H34*100-100),"n.a.",'9a'!H35/'9a'!H34*100-100)</f>
        <v>-4</v>
      </c>
      <c r="I34" s="18">
        <f>IF(ISERROR('9a'!I35/'9a'!I34*100-100),"n.a.",'9a'!I35/'9a'!I34*100-100)</f>
        <v>-3.225806451612911</v>
      </c>
      <c r="J34" s="18">
        <f>IF(ISERROR('9a'!J35/'9a'!J34*100-100),"n.a.",'9a'!J35/'9a'!J34*100-100)</f>
        <v>-10</v>
      </c>
      <c r="K34" s="18">
        <f>IF(ISERROR('9a'!K35/'9a'!K34*100-100),"n.a.",'9a'!K35/'9a'!K34*100-100)</f>
        <v>-8.8888888888888999</v>
      </c>
      <c r="L34" s="21">
        <f>IF(ISERROR('9a'!L35/'9a'!L34*100-100),"n.a.",'9a'!L35/'9a'!L34*100-100)</f>
        <v>46.875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IF(ISERROR('9a'!B36/'9a'!B35*100-100),"n.a.",'9a'!B36/'9a'!B35*100-100)</f>
        <v>4.0302267002518875</v>
      </c>
      <c r="C35" s="18">
        <f>IF(ISERROR('9a'!C36/'9a'!C35*100-100),"n.a.",'9a'!C36/'9a'!C35*100-100)</f>
        <v>22.222222222222229</v>
      </c>
      <c r="D35" s="18" t="str">
        <f>IF(ISERROR('9a'!D36/'9a'!D35*100-100),"n.a.",'9a'!D36/'9a'!D35*100-100)</f>
        <v>n.a.</v>
      </c>
      <c r="E35" s="18">
        <f>IF(ISERROR('9a'!E36/'9a'!E35*100-100),"n.a.",'9a'!E36/'9a'!E35*100-100)</f>
        <v>-25.000000000000014</v>
      </c>
      <c r="F35" s="18" t="str">
        <f>IF(ISERROR('9a'!F36/'9a'!F35*100-100),"n.a.",'9a'!F36/'9a'!F35*100-100)</f>
        <v>n.a.</v>
      </c>
      <c r="G35" s="18">
        <f>IF(ISERROR('9a'!G36/'9a'!G35*100-100),"n.a.",'9a'!G36/'9a'!G35*100-100)</f>
        <v>40</v>
      </c>
      <c r="H35" s="18">
        <f>IF(ISERROR('9a'!H36/'9a'!H35*100-100),"n.a.",'9a'!H36/'9a'!H35*100-100)</f>
        <v>0</v>
      </c>
      <c r="I35" s="18">
        <f>IF(ISERROR('9a'!I36/'9a'!I35*100-100),"n.a.",'9a'!I36/'9a'!I35*100-100)</f>
        <v>16.666666666666671</v>
      </c>
      <c r="J35" s="18">
        <f>IF(ISERROR('9a'!J36/'9a'!J35*100-100),"n.a.",'9a'!J36/'9a'!J35*100-100)</f>
        <v>29.629629629629619</v>
      </c>
      <c r="K35" s="18">
        <f>IF(ISERROR('9a'!K36/'9a'!K35*100-100),"n.a.",'9a'!K36/'9a'!K35*100-100)</f>
        <v>10.975609756097569</v>
      </c>
      <c r="L35" s="21">
        <f>IF(ISERROR('9a'!L36/'9a'!L35*100-100),"n.a.",'9a'!L36/'9a'!L35*100-100)</f>
        <v>-19.148936170212778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IF(ISERROR('9a'!B36/'9a'!B30*100-100),"n.a.",'9a'!B36/'9a'!B30*100-100)</f>
        <v>-3.27868852459018</v>
      </c>
      <c r="C36" s="24">
        <f>IF(ISERROR('9a'!C36/'9a'!C30*100-100),"n.a.",'9a'!C36/'9a'!C30*100-100)</f>
        <v>57.142857142857167</v>
      </c>
      <c r="D36" s="24" t="str">
        <f>IF(ISERROR('9a'!D36/'9a'!D30*100-100),"n.a.",'9a'!D36/'9a'!D30*100-100)</f>
        <v>n.a.</v>
      </c>
      <c r="E36" s="24">
        <f>IF(ISERROR('9a'!E36/'9a'!E30*100-100),"n.a.",'9a'!E36/'9a'!E30*100-100)</f>
        <v>0</v>
      </c>
      <c r="F36" s="24" t="str">
        <f>IF(ISERROR('9a'!F36/'9a'!F30*100-100),"n.a.",'9a'!F36/'9a'!F30*100-100)</f>
        <v>n.a.</v>
      </c>
      <c r="G36" s="24">
        <f>IF(ISERROR('9a'!G36/'9a'!G30*100-100),"n.a.",'9a'!G36/'9a'!G30*100-100)</f>
        <v>16.666666666666671</v>
      </c>
      <c r="H36" s="24">
        <f>IF(ISERROR('9a'!H36/'9a'!H30*100-100),"n.a.",'9a'!H36/'9a'!H30*100-100)</f>
        <v>-16.666666666666671</v>
      </c>
      <c r="I36" s="24">
        <f>IF(ISERROR('9a'!I36/'9a'!I30*100-100),"n.a.",'9a'!I36/'9a'!I30*100-100)</f>
        <v>2.9411764705882462</v>
      </c>
      <c r="J36" s="24">
        <f>IF(ISERROR('9a'!J36/'9a'!J30*100-100),"n.a.",'9a'!J36/'9a'!J30*100-100)</f>
        <v>40</v>
      </c>
      <c r="K36" s="24">
        <f>IF(ISERROR('9a'!K36/'9a'!K30*100-100),"n.a.",'9a'!K36/'9a'!K30*100-100)</f>
        <v>8.3333333333333286</v>
      </c>
      <c r="L36" s="25">
        <f>IF(ISERROR('9a'!L36/'9a'!L30*100-100),"n.a.",'9a'!L36/'9a'!L30*100-100)</f>
        <v>-14.606741573033716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IF(ISERROR('9a'!B39/'9a'!B38*100-100),"n.a.",'9a'!B39/'9a'!B38*100-100)</f>
        <v>4.448742746615082</v>
      </c>
      <c r="C38" s="7" t="str">
        <f>IF(ISERROR('9a'!C39/'9a'!C38*100-100),"n.a.",'9a'!C39/'9a'!C38*100-100)</f>
        <v>n.a.</v>
      </c>
      <c r="D38" s="7" t="str">
        <f>IF(ISERROR('9a'!D39/'9a'!D38*100-100),"n.a.",'9a'!D39/'9a'!D38*100-100)</f>
        <v>n.a.</v>
      </c>
      <c r="E38" s="7" t="str">
        <f>IF(ISERROR('9a'!E39/'9a'!E38*100-100),"n.a.",'9a'!E39/'9a'!E38*100-100)</f>
        <v>n.a.</v>
      </c>
      <c r="F38" s="7" t="str">
        <f>IF(ISERROR('9a'!F39/'9a'!F38*100-100),"n.a.",'9a'!F39/'9a'!F38*100-100)</f>
        <v>n.a.</v>
      </c>
      <c r="G38" s="7">
        <f>IF(ISERROR('9a'!G39/'9a'!G38*100-100),"n.a.",'9a'!G39/'9a'!G38*100-100)</f>
        <v>-2.3809523809523938</v>
      </c>
      <c r="H38" s="7">
        <f>IF(ISERROR('9a'!H39/'9a'!H38*100-100),"n.a.",'9a'!H39/'9a'!H38*100-100)</f>
        <v>10.30927835051547</v>
      </c>
      <c r="I38" s="7">
        <f>IF(ISERROR('9a'!I39/'9a'!I38*100-100),"n.a.",'9a'!I39/'9a'!I38*100-100)</f>
        <v>6.7415730337078656</v>
      </c>
      <c r="J38" s="7">
        <f>IF(ISERROR('9a'!J39/'9a'!J38*100-100),"n.a.",'9a'!J39/'9a'!J38*100-100)</f>
        <v>1.9607843137255117</v>
      </c>
      <c r="K38" s="7">
        <f>IF(ISERROR('9a'!K39/'9a'!K38*100-100),"n.a.",'9a'!K39/'9a'!K38*100-100)</f>
        <v>1.3605442176870781</v>
      </c>
      <c r="L38" s="29">
        <f>IF(ISERROR('9a'!L39/'9a'!L38*100-100),"n.a.",'9a'!L39/'9a'!L38*100-100)</f>
        <v>5.4794520547945211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IF(ISERROR('9a'!B40/'9a'!B39*100-100),"n.a.",'9a'!B40/'9a'!B39*100-100)</f>
        <v>-17.222222222222214</v>
      </c>
      <c r="C39" s="18" t="str">
        <f>IF(ISERROR('9a'!C40/'9a'!C39*100-100),"n.a.",'9a'!C40/'9a'!C39*100-100)</f>
        <v>n.a.</v>
      </c>
      <c r="D39" s="18" t="str">
        <f>IF(ISERROR('9a'!D40/'9a'!D39*100-100),"n.a.",'9a'!D40/'9a'!D39*100-100)</f>
        <v>n.a.</v>
      </c>
      <c r="E39" s="18">
        <f>IF(ISERROR('9a'!E40/'9a'!E39*100-100),"n.a.",'9a'!E40/'9a'!E39*100-100)</f>
        <v>28.571428571428584</v>
      </c>
      <c r="F39" s="18" t="str">
        <f>IF(ISERROR('9a'!F40/'9a'!F39*100-100),"n.a.",'9a'!F40/'9a'!F39*100-100)</f>
        <v>n.a.</v>
      </c>
      <c r="G39" s="18">
        <f>IF(ISERROR('9a'!G40/'9a'!G39*100-100),"n.a.",'9a'!G40/'9a'!G39*100-100)</f>
        <v>-19.512195121951208</v>
      </c>
      <c r="H39" s="18">
        <f>IF(ISERROR('9a'!H40/'9a'!H39*100-100),"n.a.",'9a'!H40/'9a'!H39*100-100)</f>
        <v>-29.906542056074755</v>
      </c>
      <c r="I39" s="18">
        <f>IF(ISERROR('9a'!I40/'9a'!I39*100-100),"n.a.",'9a'!I40/'9a'!I39*100-100)</f>
        <v>-12.631578947368411</v>
      </c>
      <c r="J39" s="18">
        <f>IF(ISERROR('9a'!J40/'9a'!J39*100-100),"n.a.",'9a'!J40/'9a'!J39*100-100)</f>
        <v>-15.384615384615387</v>
      </c>
      <c r="K39" s="18">
        <f>IF(ISERROR('9a'!K40/'9a'!K39*100-100),"n.a.",'9a'!K40/'9a'!K39*100-100)</f>
        <v>-14.09395973154362</v>
      </c>
      <c r="L39" s="21">
        <f>IF(ISERROR('9a'!L40/'9a'!L39*100-100),"n.a.",'9a'!L40/'9a'!L39*100-100)</f>
        <v>-18.181818181818187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IF(ISERROR('9a'!B41/'9a'!B40*100-100),"n.a.",'9a'!B41/'9a'!B40*100-100)</f>
        <v>5.8165548098433817</v>
      </c>
      <c r="C40" s="18" t="str">
        <f>IF(ISERROR('9a'!C41/'9a'!C40*100-100),"n.a.",'9a'!C41/'9a'!C40*100-100)</f>
        <v>n.a.</v>
      </c>
      <c r="D40" s="18" t="str">
        <f>IF(ISERROR('9a'!D41/'9a'!D40*100-100),"n.a.",'9a'!D41/'9a'!D40*100-100)</f>
        <v>n.a.</v>
      </c>
      <c r="E40" s="18">
        <f>IF(ISERROR('9a'!E41/'9a'!E40*100-100),"n.a.",'9a'!E41/'9a'!E40*100-100)</f>
        <v>-11.1111111111111</v>
      </c>
      <c r="F40" s="18" t="str">
        <f>IF(ISERROR('9a'!F41/'9a'!F40*100-100),"n.a.",'9a'!F41/'9a'!F40*100-100)</f>
        <v>n.a.</v>
      </c>
      <c r="G40" s="18">
        <f>IF(ISERROR('9a'!G41/'9a'!G40*100-100),"n.a.",'9a'!G41/'9a'!G40*100-100)</f>
        <v>18.181818181818187</v>
      </c>
      <c r="H40" s="18">
        <f>IF(ISERROR('9a'!H41/'9a'!H40*100-100),"n.a.",'9a'!H41/'9a'!H40*100-100)</f>
        <v>6.6666666666666714</v>
      </c>
      <c r="I40" s="18">
        <f>IF(ISERROR('9a'!I41/'9a'!I40*100-100),"n.a.",'9a'!I41/'9a'!I40*100-100)</f>
        <v>-1.2048192771084416</v>
      </c>
      <c r="J40" s="18">
        <f>IF(ISERROR('9a'!J41/'9a'!J40*100-100),"n.a.",'9a'!J41/'9a'!J40*100-100)</f>
        <v>31.818181818181813</v>
      </c>
      <c r="K40" s="18">
        <f>IF(ISERROR('9a'!K41/'9a'!K40*100-100),"n.a.",'9a'!K41/'9a'!K40*100-100)</f>
        <v>10.937499999999972</v>
      </c>
      <c r="L40" s="21">
        <f>IF(ISERROR('9a'!L41/'9a'!L40*100-100),"n.a.",'9a'!L41/'9a'!L40*100-100)</f>
        <v>-17.460317460317455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IF(ISERROR('9a'!B42/'9a'!B41*100-100),"n.a.",'9a'!B42/'9a'!B41*100-100)</f>
        <v>8.2452431289640629</v>
      </c>
      <c r="C41" s="18">
        <f>IF(ISERROR('9a'!C42/'9a'!C41*100-100),"n.a.",'9a'!C42/'9a'!C41*100-100)</f>
        <v>42.857142857142861</v>
      </c>
      <c r="D41" s="18" t="str">
        <f>IF(ISERROR('9a'!D42/'9a'!D41*100-100),"n.a.",'9a'!D42/'9a'!D41*100-100)</f>
        <v>n.a.</v>
      </c>
      <c r="E41" s="18">
        <f>IF(ISERROR('9a'!E42/'9a'!E41*100-100),"n.a.",'9a'!E42/'9a'!E41*100-100)</f>
        <v>49.999999999999972</v>
      </c>
      <c r="F41" s="18" t="str">
        <f>IF(ISERROR('9a'!F42/'9a'!F41*100-100),"n.a.",'9a'!F42/'9a'!F41*100-100)</f>
        <v>n.a.</v>
      </c>
      <c r="G41" s="18">
        <f>IF(ISERROR('9a'!G42/'9a'!G41*100-100),"n.a.",'9a'!G42/'9a'!G41*100-100)</f>
        <v>-20.512820512820511</v>
      </c>
      <c r="H41" s="18">
        <f>IF(ISERROR('9a'!H42/'9a'!H41*100-100),"n.a.",'9a'!H42/'9a'!H41*100-100)</f>
        <v>12.5</v>
      </c>
      <c r="I41" s="18">
        <f>IF(ISERROR('9a'!I42/'9a'!I41*100-100),"n.a.",'9a'!I42/'9a'!I41*100-100)</f>
        <v>14.634146341463435</v>
      </c>
      <c r="J41" s="18">
        <f>IF(ISERROR('9a'!J42/'9a'!J41*100-100),"n.a.",'9a'!J42/'9a'!J41*100-100)</f>
        <v>3.448275862068968</v>
      </c>
      <c r="K41" s="18">
        <f>IF(ISERROR('9a'!K42/'9a'!K41*100-100),"n.a.",'9a'!K42/'9a'!K41*100-100)</f>
        <v>3.5211267605633765</v>
      </c>
      <c r="L41" s="21">
        <f>IF(ISERROR('9a'!L42/'9a'!L41*100-100),"n.a.",'9a'!L42/'9a'!L41*100-100)</f>
        <v>21.153846153846146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IF(ISERROR('9a'!B43/'9a'!B42*100-100),"n.a.",'9a'!B43/'9a'!B42*100-100)</f>
        <v>10.15625</v>
      </c>
      <c r="C42" s="18" t="str">
        <f>IF(ISERROR('9a'!C43/'9a'!C42*100-100),"n.a.",'9a'!C43/'9a'!C42*100-100)</f>
        <v>n.a.</v>
      </c>
      <c r="D42" s="18" t="str">
        <f>IF(ISERROR('9a'!D43/'9a'!D42*100-100),"n.a.",'9a'!D43/'9a'!D42*100-100)</f>
        <v>n.a.</v>
      </c>
      <c r="E42" s="18">
        <f>IF(ISERROR('9a'!E43/'9a'!E42*100-100),"n.a.",'9a'!E43/'9a'!E42*100-100)</f>
        <v>-33.333333333333329</v>
      </c>
      <c r="F42" s="18" t="str">
        <f>IF(ISERROR('9a'!F43/'9a'!F42*100-100),"n.a.",'9a'!F43/'9a'!F42*100-100)</f>
        <v>n.a.</v>
      </c>
      <c r="G42" s="18">
        <f>IF(ISERROR('9a'!G43/'9a'!G42*100-100),"n.a.",'9a'!G43/'9a'!G42*100-100)</f>
        <v>83.870967741935488</v>
      </c>
      <c r="H42" s="18">
        <f>IF(ISERROR('9a'!H43/'9a'!H42*100-100),"n.a.",'9a'!H43/'9a'!H42*100-100)</f>
        <v>15.555555555555571</v>
      </c>
      <c r="I42" s="18">
        <f>IF(ISERROR('9a'!I43/'9a'!I42*100-100),"n.a.",'9a'!I43/'9a'!I42*100-100)</f>
        <v>-2.1276595744680975</v>
      </c>
      <c r="J42" s="18">
        <f>IF(ISERROR('9a'!J43/'9a'!J42*100-100),"n.a.",'9a'!J43/'9a'!J42*100-100)</f>
        <v>3.3333333333333428</v>
      </c>
      <c r="K42" s="18">
        <f>IF(ISERROR('9a'!K43/'9a'!K42*100-100),"n.a.",'9a'!K43/'9a'!K42*100-100)</f>
        <v>10.204081632653072</v>
      </c>
      <c r="L42" s="21">
        <f>IF(ISERROR('9a'!L43/'9a'!L42*100-100),"n.a.",'9a'!L43/'9a'!L42*100-100)</f>
        <v>4.7619047619047734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IF(ISERROR('9a'!B44/'9a'!B43*100-100),"n.a.",'9a'!B44/'9a'!B43*100-100)</f>
        <v>-4.4326241134751854</v>
      </c>
      <c r="C43" s="18" t="str">
        <f>IF(ISERROR('9a'!C44/'9a'!C43*100-100),"n.a.",'9a'!C44/'9a'!C43*100-100)</f>
        <v>n.a.</v>
      </c>
      <c r="D43" s="18" t="str">
        <f>IF(ISERROR('9a'!D44/'9a'!D43*100-100),"n.a.",'9a'!D44/'9a'!D43*100-100)</f>
        <v>n.a.</v>
      </c>
      <c r="E43" s="18">
        <f>IF(ISERROR('9a'!E44/'9a'!E43*100-100),"n.a.",'9a'!E44/'9a'!E43*100-100)</f>
        <v>37.5</v>
      </c>
      <c r="F43" s="18" t="str">
        <f>IF(ISERROR('9a'!F44/'9a'!F43*100-100),"n.a.",'9a'!F44/'9a'!F43*100-100)</f>
        <v>n.a.</v>
      </c>
      <c r="G43" s="18">
        <f>IF(ISERROR('9a'!G44/'9a'!G43*100-100),"n.a.",'9a'!G44/'9a'!G43*100-100)</f>
        <v>-38.596491228070171</v>
      </c>
      <c r="H43" s="18">
        <f>IF(ISERROR('9a'!H44/'9a'!H43*100-100),"n.a.",'9a'!H44/'9a'!H43*100-100)</f>
        <v>-32.692307692307693</v>
      </c>
      <c r="I43" s="18">
        <f>IF(ISERROR('9a'!I44/'9a'!I43*100-100),"n.a.",'9a'!I44/'9a'!I43*100-100)</f>
        <v>-5.4347826086956559</v>
      </c>
      <c r="J43" s="18">
        <f>IF(ISERROR('9a'!J44/'9a'!J43*100-100),"n.a.",'9a'!J44/'9a'!J43*100-100)</f>
        <v>0</v>
      </c>
      <c r="K43" s="18">
        <f>IF(ISERROR('9a'!K44/'9a'!K43*100-100),"n.a.",'9a'!K44/'9a'!K43*100-100)</f>
        <v>12.962962962962976</v>
      </c>
      <c r="L43" s="21">
        <f>IF(ISERROR('9a'!L44/'9a'!L43*100-100),"n.a.",'9a'!L44/'9a'!L43*100-100)</f>
        <v>9.0909090909091077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IF(ISERROR('9a'!B44/'9a'!B38*100-100),"n.a.",'9a'!B44/'9a'!B38*100-100)</f>
        <v>4.2553191489361524</v>
      </c>
      <c r="C44" s="24" t="str">
        <f>IF(ISERROR('9a'!C44/'9a'!C38*100-100),"n.a.",'9a'!C44/'9a'!C38*100-100)</f>
        <v>n.a.</v>
      </c>
      <c r="D44" s="24" t="str">
        <f>IF(ISERROR('9a'!D44/'9a'!D38*100-100),"n.a.",'9a'!D44/'9a'!D38*100-100)</f>
        <v>n.a.</v>
      </c>
      <c r="E44" s="24" t="str">
        <f>IF(ISERROR('9a'!E44/'9a'!E38*100-100),"n.a.",'9a'!E44/'9a'!E38*100-100)</f>
        <v>n.a.</v>
      </c>
      <c r="F44" s="24" t="str">
        <f>IF(ISERROR('9a'!F44/'9a'!F38*100-100),"n.a.",'9a'!F44/'9a'!F38*100-100)</f>
        <v>n.a.</v>
      </c>
      <c r="G44" s="24">
        <f>IF(ISERROR('9a'!G44/'9a'!G38*100-100),"n.a.",'9a'!G44/'9a'!G38*100-100)</f>
        <v>-16.666666666666671</v>
      </c>
      <c r="H44" s="24">
        <f>IF(ISERROR('9a'!H44/'9a'!H38*100-100),"n.a.",'9a'!H44/'9a'!H38*100-100)</f>
        <v>-27.835051546391739</v>
      </c>
      <c r="I44" s="24">
        <f>IF(ISERROR('9a'!I44/'9a'!I38*100-100),"n.a.",'9a'!I44/'9a'!I38*100-100)</f>
        <v>-2.2471910112359694</v>
      </c>
      <c r="J44" s="24">
        <f>IF(ISERROR('9a'!J44/'9a'!J38*100-100),"n.a.",'9a'!J44/'9a'!J38*100-100)</f>
        <v>21.568627450980401</v>
      </c>
      <c r="K44" s="24">
        <f>IF(ISERROR('9a'!K44/'9a'!K38*100-100),"n.a.",'9a'!K44/'9a'!K38*100-100)</f>
        <v>24.489795918367349</v>
      </c>
      <c r="L44" s="25">
        <f>IF(ISERROR('9a'!L44/'9a'!L38*100-100),"n.a.",'9a'!L44/'9a'!L38*100-100)</f>
        <v>-1.3698630136986196</v>
      </c>
      <c r="N44"/>
      <c r="O44"/>
      <c r="P44"/>
      <c r="Q44"/>
      <c r="R44"/>
      <c r="S44"/>
      <c r="T44"/>
      <c r="U44"/>
      <c r="V44"/>
      <c r="W44"/>
      <c r="X44"/>
    </row>
    <row r="46" spans="1:24">
      <c r="A46" s="2" t="s">
        <v>72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57">
    <pageSetUpPr fitToPage="1"/>
  </sheetPr>
  <dimension ref="A1:X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203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f>IF(ISERROR('9a'!B6/'6a'!B6*100),"n.a.",'9a'!B6/'6a'!B6*100)</f>
        <v>23.664581113340198</v>
      </c>
      <c r="C6" s="7">
        <f>IF(ISERROR('9a'!C6/'6a'!C6*100),"n.a.",'9a'!C6/'6a'!C6*100)</f>
        <v>22.130013831258644</v>
      </c>
      <c r="D6" s="7">
        <f>IF(ISERROR('9a'!D6/'6a'!D6*100),"n.a.",'9a'!D6/'6a'!D6*100)</f>
        <v>25.909752547307129</v>
      </c>
      <c r="E6" s="7">
        <f>IF(ISERROR('9a'!E6/'6a'!E6*100),"n.a.",'9a'!E6/'6a'!E6*100)</f>
        <v>19.652018737452597</v>
      </c>
      <c r="F6" s="7">
        <f>IF(ISERROR('9a'!F6/'6a'!F6*100),"n.a.",'9a'!F6/'6a'!F6*100)</f>
        <v>22.81390134529148</v>
      </c>
      <c r="G6" s="7">
        <f>IF(ISERROR('9a'!G6/'6a'!G6*100),"n.a.",'9a'!G6/'6a'!G6*100)</f>
        <v>22.777574776843974</v>
      </c>
      <c r="H6" s="7">
        <f>IF(ISERROR('9a'!H6/'6a'!H6*100),"n.a.",'9a'!H6/'6a'!H6*100)</f>
        <v>23.458257160268129</v>
      </c>
      <c r="I6" s="7">
        <f>IF(ISERROR('9a'!I6/'6a'!I6*100),"n.a.",'9a'!I6/'6a'!I6*100)</f>
        <v>24.112525117213661</v>
      </c>
      <c r="J6" s="7">
        <f>IF(ISERROR('9a'!J6/'6a'!J6*100),"n.a.",'9a'!J6/'6a'!J6*100)</f>
        <v>26.388059701492537</v>
      </c>
      <c r="K6" s="7">
        <f>IF(ISERROR('9a'!K6/'6a'!K6*100),"n.a.",'9a'!K6/'6a'!K6*100)</f>
        <v>28.506832797427649</v>
      </c>
      <c r="L6" s="29">
        <f>IF(ISERROR('9a'!L6/'6a'!L6*100),"n.a.",'9a'!L6/'6a'!L6*100)</f>
        <v>21.760655295017777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f>IF(ISERROR('9a'!B7/'6a'!B7*100),"n.a.",'9a'!B7/'6a'!B7*100)</f>
        <v>23.484821878036502</v>
      </c>
      <c r="C7" s="18">
        <f>IF(ISERROR('9a'!C7/'6a'!C7*100),"n.a.",'9a'!C7/'6a'!C7*100)</f>
        <v>22.227272727272727</v>
      </c>
      <c r="D7" s="18">
        <f>IF(ISERROR('9a'!D7/'6a'!D7*100),"n.a.",'9a'!D7/'6a'!D7*100)</f>
        <v>25</v>
      </c>
      <c r="E7" s="18">
        <f>IF(ISERROR('9a'!E7/'6a'!E7*100),"n.a.",'9a'!E7/'6a'!E7*100)</f>
        <v>20.322865988500666</v>
      </c>
      <c r="F7" s="18">
        <f>IF(ISERROR('9a'!F7/'6a'!F7*100),"n.a.",'9a'!F7/'6a'!F7*100)</f>
        <v>22.178879910838674</v>
      </c>
      <c r="G7" s="18">
        <f>IF(ISERROR('9a'!G7/'6a'!G7*100),"n.a.",'9a'!G7/'6a'!G7*100)</f>
        <v>22.891317797484017</v>
      </c>
      <c r="H7" s="18">
        <f>IF(ISERROR('9a'!H7/'6a'!H7*100),"n.a.",'9a'!H7/'6a'!H7*100)</f>
        <v>22.826967505775748</v>
      </c>
      <c r="I7" s="18">
        <f>IF(ISERROR('9a'!I7/'6a'!I7*100),"n.a.",'9a'!I7/'6a'!I7*100)</f>
        <v>24.44042132982225</v>
      </c>
      <c r="J7" s="18">
        <f>IF(ISERROR('9a'!J7/'6a'!J7*100),"n.a.",'9a'!J7/'6a'!J7*100)</f>
        <v>27.05721003134796</v>
      </c>
      <c r="K7" s="18">
        <f>IF(ISERROR('9a'!K7/'6a'!K7*100),"n.a.",'9a'!K7/'6a'!K7*100)</f>
        <v>28.588120740019473</v>
      </c>
      <c r="L7" s="21">
        <f>IF(ISERROR('9a'!L7/'6a'!L7*100),"n.a.",'9a'!L7/'6a'!L7*100)</f>
        <v>21.662768633334803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f>IF(ISERROR('9a'!B8/'6a'!B8*100),"n.a.",'9a'!B8/'6a'!B8*100)</f>
        <v>22.145546916363763</v>
      </c>
      <c r="C8" s="18">
        <f>IF(ISERROR('9a'!C8/'6a'!C8*100),"n.a.",'9a'!C8/'6a'!C8*100)</f>
        <v>21.040299906279287</v>
      </c>
      <c r="D8" s="18">
        <f>IF(ISERROR('9a'!D8/'6a'!D8*100),"n.a.",'9a'!D8/'6a'!D8*100)</f>
        <v>25.072886297376094</v>
      </c>
      <c r="E8" s="18">
        <f>IF(ISERROR('9a'!E8/'6a'!E8*100),"n.a.",'9a'!E8/'6a'!E8*100)</f>
        <v>18.880035413899954</v>
      </c>
      <c r="F8" s="18">
        <f>IF(ISERROR('9a'!F8/'6a'!F8*100),"n.a.",'9a'!F8/'6a'!F8*100)</f>
        <v>22.379760911871006</v>
      </c>
      <c r="G8" s="18">
        <f>IF(ISERROR('9a'!G8/'6a'!G8*100),"n.a.",'9a'!G8/'6a'!G8*100)</f>
        <v>22.475502300314506</v>
      </c>
      <c r="H8" s="18">
        <f>IF(ISERROR('9a'!H8/'6a'!H8*100),"n.a.",'9a'!H8/'6a'!H8*100)</f>
        <v>21.155265748031496</v>
      </c>
      <c r="I8" s="18">
        <f>IF(ISERROR('9a'!I8/'6a'!I8*100),"n.a.",'9a'!I8/'6a'!I8*100)</f>
        <v>23.037766830870282</v>
      </c>
      <c r="J8" s="18">
        <f>IF(ISERROR('9a'!J8/'6a'!J8*100),"n.a.",'9a'!J8/'6a'!J8*100)</f>
        <v>26.800929512006199</v>
      </c>
      <c r="K8" s="18">
        <f>IF(ISERROR('9a'!K8/'6a'!K8*100),"n.a.",'9a'!K8/'6a'!K8*100)</f>
        <v>26.5371688414393</v>
      </c>
      <c r="L8" s="21">
        <f>IF(ISERROR('9a'!L8/'6a'!L8*100),"n.a.",'9a'!L8/'6a'!L8*100)</f>
        <v>19.785372892055189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f>IF(ISERROR('9a'!B9/'6a'!B9*100),"n.a.",'9a'!B9/'6a'!B9*100)</f>
        <v>21.948084721790217</v>
      </c>
      <c r="C9" s="18">
        <f>IF(ISERROR('9a'!C9/'6a'!C9*100),"n.a.",'9a'!C9/'6a'!C9*100)</f>
        <v>20.42572463768116</v>
      </c>
      <c r="D9" s="18">
        <f>IF(ISERROR('9a'!D9/'6a'!D9*100),"n.a.",'9a'!D9/'6a'!D9*100)</f>
        <v>23.512747875354112</v>
      </c>
      <c r="E9" s="18">
        <f>IF(ISERROR('9a'!E9/'6a'!E9*100),"n.a.",'9a'!E9/'6a'!E9*100)</f>
        <v>19.18745860013248</v>
      </c>
      <c r="F9" s="18">
        <f>IF(ISERROR('9a'!F9/'6a'!F9*100),"n.a.",'9a'!F9/'6a'!F9*100)</f>
        <v>22.393930879460523</v>
      </c>
      <c r="G9" s="18">
        <f>IF(ISERROR('9a'!G9/'6a'!G9*100),"n.a.",'9a'!G9/'6a'!G9*100)</f>
        <v>21.679662533554904</v>
      </c>
      <c r="H9" s="18">
        <f>IF(ISERROR('9a'!H9/'6a'!H9*100),"n.a.",'9a'!H9/'6a'!H9*100)</f>
        <v>21.088692600883295</v>
      </c>
      <c r="I9" s="18">
        <f>IF(ISERROR('9a'!I9/'6a'!I9*100),"n.a.",'9a'!I9/'6a'!I9*100)</f>
        <v>23.130350508803097</v>
      </c>
      <c r="J9" s="18">
        <f>IF(ISERROR('9a'!J9/'6a'!J9*100),"n.a.",'9a'!J9/'6a'!J9*100)</f>
        <v>27.307545001914974</v>
      </c>
      <c r="K9" s="18">
        <f>IF(ISERROR('9a'!K9/'6a'!K9*100),"n.a.",'9a'!K9/'6a'!K9*100)</f>
        <v>26.798909000743866</v>
      </c>
      <c r="L9" s="21">
        <f>IF(ISERROR('9a'!L9/'6a'!L9*100),"n.a.",'9a'!L9/'6a'!L9*100)</f>
        <v>19.620085015940489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IF(ISERROR('9a'!B10/'6a'!B10*100),"n.a.",'9a'!B10/'6a'!B10*100)</f>
        <v>21.9803078629871</v>
      </c>
      <c r="C10" s="18">
        <f>IF(ISERROR('9a'!C10/'6a'!C10*100),"n.a.",'9a'!C10/'6a'!C10*100)</f>
        <v>21.677704194260485</v>
      </c>
      <c r="D10" s="18">
        <f>IF(ISERROR('9a'!D10/'6a'!D10*100),"n.a.",'9a'!D10/'6a'!D10*100)</f>
        <v>24.47844228094576</v>
      </c>
      <c r="E10" s="18">
        <f>IF(ISERROR('9a'!E10/'6a'!E10*100),"n.a.",'9a'!E10/'6a'!E10*100)</f>
        <v>18.663136995367307</v>
      </c>
      <c r="F10" s="18">
        <f>IF(ISERROR('9a'!F10/'6a'!F10*100),"n.a.",'9a'!F10/'6a'!F10*100)</f>
        <v>22.642045454545457</v>
      </c>
      <c r="G10" s="18">
        <f>IF(ISERROR('9a'!G10/'6a'!G10*100),"n.a.",'9a'!G10/'6a'!G10*100)</f>
        <v>21.412663865971552</v>
      </c>
      <c r="H10" s="18">
        <f>IF(ISERROR('9a'!H10/'6a'!H10*100),"n.a.",'9a'!H10/'6a'!H10*100)</f>
        <v>21.107826681124759</v>
      </c>
      <c r="I10" s="18">
        <f>IF(ISERROR('9a'!I10/'6a'!I10*100),"n.a.",'9a'!I10/'6a'!I10*100)</f>
        <v>23.442754203362693</v>
      </c>
      <c r="J10" s="18">
        <f>IF(ISERROR('9a'!J10/'6a'!J10*100),"n.a.",'9a'!J10/'6a'!J10*100)</f>
        <v>26.071224528661208</v>
      </c>
      <c r="K10" s="18">
        <f>IF(ISERROR('9a'!K10/'6a'!K10*100),"n.a.",'9a'!K10/'6a'!K10*100)</f>
        <v>27.468590264176179</v>
      </c>
      <c r="L10" s="21">
        <f>IF(ISERROR('9a'!L10/'6a'!L10*100),"n.a.",'9a'!L10/'6a'!L10*100)</f>
        <v>19.672275183411674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IF(ISERROR('9a'!B11/'6a'!B11*100),"n.a.",'9a'!B11/'6a'!B11*100)</f>
        <v>22.113720854533931</v>
      </c>
      <c r="C11" s="18">
        <f>IF(ISERROR('9a'!C11/'6a'!C11*100),"n.a.",'9a'!C11/'6a'!C11*100)</f>
        <v>21.97328737613098</v>
      </c>
      <c r="D11" s="18">
        <f>IF(ISERROR('9a'!D11/'6a'!D11*100),"n.a.",'9a'!D11/'6a'!D11*100)</f>
        <v>23.933975240715267</v>
      </c>
      <c r="E11" s="18">
        <f>IF(ISERROR('9a'!E11/'6a'!E11*100),"n.a.",'9a'!E11/'6a'!E11*100)</f>
        <v>18.670469504168494</v>
      </c>
      <c r="F11" s="18">
        <f>IF(ISERROR('9a'!F11/'6a'!F11*100),"n.a.",'9a'!F11/'6a'!F11*100)</f>
        <v>21.263877028181042</v>
      </c>
      <c r="G11" s="18">
        <f>IF(ISERROR('9a'!G11/'6a'!G11*100),"n.a.",'9a'!G11/'6a'!G11*100)</f>
        <v>21.576555084000905</v>
      </c>
      <c r="H11" s="18">
        <f>IF(ISERROR('9a'!H11/'6a'!H11*100),"n.a.",'9a'!H11/'6a'!H11*100)</f>
        <v>20.95685742912713</v>
      </c>
      <c r="I11" s="18">
        <f>IF(ISERROR('9a'!I11/'6a'!I11*100),"n.a.",'9a'!I11/'6a'!I11*100)</f>
        <v>22.673864718958402</v>
      </c>
      <c r="J11" s="18">
        <f>IF(ISERROR('9a'!J11/'6a'!J11*100),"n.a.",'9a'!J11/'6a'!J11*100)</f>
        <v>26.439351593068753</v>
      </c>
      <c r="K11" s="18">
        <f>IF(ISERROR('9a'!K11/'6a'!K11*100),"n.a.",'9a'!K11/'6a'!K11*100)</f>
        <v>28.802754641477829</v>
      </c>
      <c r="L11" s="21">
        <f>IF(ISERROR('9a'!L11/'6a'!L11*100),"n.a.",'9a'!L11/'6a'!L11*100)</f>
        <v>19.832390168041815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IF(ISERROR('9a'!B12/'6a'!B12*100),"n.a.",'9a'!B12/'6a'!B12*100)</f>
        <v>21.898900405232514</v>
      </c>
      <c r="C12" s="24">
        <f>IF(ISERROR('9a'!C12/'6a'!C12*100),"n.a.",'9a'!C12/'6a'!C12*100)</f>
        <v>23.336177474402731</v>
      </c>
      <c r="D12" s="24">
        <f>IF(ISERROR('9a'!D12/'6a'!D12*100),"n.a.",'9a'!D12/'6a'!D12*100)</f>
        <v>23.211875843454791</v>
      </c>
      <c r="E12" s="24">
        <f>IF(ISERROR('9a'!E12/'6a'!E12*100),"n.a.",'9a'!E12/'6a'!E12*100)</f>
        <v>18.785745710514739</v>
      </c>
      <c r="F12" s="24">
        <f>IF(ISERROR('9a'!F12/'6a'!F12*100),"n.a.",'9a'!F12/'6a'!F12*100)</f>
        <v>22.294988610478359</v>
      </c>
      <c r="G12" s="24">
        <f>IF(ISERROR('9a'!G12/'6a'!G12*100),"n.a.",'9a'!G12/'6a'!G12*100)</f>
        <v>21.368157352977654</v>
      </c>
      <c r="H12" s="24">
        <f>IF(ISERROR('9a'!H12/'6a'!H12*100),"n.a.",'9a'!H12/'6a'!H12*100)</f>
        <v>20.610154717803443</v>
      </c>
      <c r="I12" s="24">
        <f>IF(ISERROR('9a'!I12/'6a'!I12*100),"n.a.",'9a'!I12/'6a'!I12*100)</f>
        <v>23.377441713925649</v>
      </c>
      <c r="J12" s="24">
        <f>IF(ISERROR('9a'!J12/'6a'!J12*100),"n.a.",'9a'!J12/'6a'!J12*100)</f>
        <v>26.940392580587069</v>
      </c>
      <c r="K12" s="24">
        <f>IF(ISERROR('9a'!K12/'6a'!K12*100),"n.a.",'9a'!K12/'6a'!K12*100)</f>
        <v>28.260672937771346</v>
      </c>
      <c r="L12" s="25">
        <f>IF(ISERROR('9a'!L12/'6a'!L12*100),"n.a.",'9a'!L12/'6a'!L12*100)</f>
        <v>19.32609541935205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IF(ISERROR('9a'!B14/'6a'!B14*100),"n.a.",'9a'!B14/'6a'!B14*100)</f>
        <v>23.606124411231335</v>
      </c>
      <c r="C14" s="7">
        <f>IF(ISERROR('9a'!C14/'6a'!C14*100),"n.a.",'9a'!C14/'6a'!C14*100)</f>
        <v>22.259615384615383</v>
      </c>
      <c r="D14" s="7">
        <f>IF(ISERROR('9a'!D14/'6a'!D14*100),"n.a.",'9a'!D14/'6a'!D14*100)</f>
        <v>25.991189427312776</v>
      </c>
      <c r="E14" s="7">
        <f>IF(ISERROR('9a'!E14/'6a'!E14*100),"n.a.",'9a'!E14/'6a'!E14*100)</f>
        <v>19.669159302062088</v>
      </c>
      <c r="F14" s="7">
        <f>IF(ISERROR('9a'!F14/'6a'!F14*100),"n.a.",'9a'!F14/'6a'!F14*100)</f>
        <v>22.71695972773681</v>
      </c>
      <c r="G14" s="7">
        <f>IF(ISERROR('9a'!G14/'6a'!G14*100),"n.a.",'9a'!G14/'6a'!G14*100)</f>
        <v>22.74950047323588</v>
      </c>
      <c r="H14" s="7">
        <f>IF(ISERROR('9a'!H14/'6a'!H14*100),"n.a.",'9a'!H14/'6a'!H14*100)</f>
        <v>23.408462453462683</v>
      </c>
      <c r="I14" s="7">
        <f>IF(ISERROR('9a'!I14/'6a'!I14*100),"n.a.",'9a'!I14/'6a'!I14*100)</f>
        <v>24.120234604105569</v>
      </c>
      <c r="J14" s="7">
        <f>IF(ISERROR('9a'!J14/'6a'!J14*100),"n.a.",'9a'!J14/'6a'!J14*100)</f>
        <v>26.801029159519729</v>
      </c>
      <c r="K14" s="7">
        <f>IF(ISERROR('9a'!K14/'6a'!K14*100),"n.a.",'9a'!K14/'6a'!K14*100)</f>
        <v>28.412590697917206</v>
      </c>
      <c r="L14" s="29">
        <f>IF(ISERROR('9a'!L14/'6a'!L14*100),"n.a.",'9a'!L14/'6a'!L14*100)</f>
        <v>21.63013762105556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IF(ISERROR('9a'!B15/'6a'!B15*100),"n.a.",'9a'!B15/'6a'!B15*100)</f>
        <v>23.434459552506002</v>
      </c>
      <c r="C15" s="18">
        <f>IF(ISERROR('9a'!C15/'6a'!C15*100),"n.a.",'9a'!C15/'6a'!C15*100)</f>
        <v>22.274881516587676</v>
      </c>
      <c r="D15" s="18">
        <f>IF(ISERROR('9a'!D15/'6a'!D15*100),"n.a.",'9a'!D15/'6a'!D15*100)</f>
        <v>25.180897250361795</v>
      </c>
      <c r="E15" s="18">
        <f>IF(ISERROR('9a'!E15/'6a'!E15*100),"n.a.",'9a'!E15/'6a'!E15*100)</f>
        <v>20.387038703870385</v>
      </c>
      <c r="F15" s="18">
        <f>IF(ISERROR('9a'!F15/'6a'!F15*100),"n.a.",'9a'!F15/'6a'!F15*100)</f>
        <v>22.200226244343892</v>
      </c>
      <c r="G15" s="18">
        <f>IF(ISERROR('9a'!G15/'6a'!G15*100),"n.a.",'9a'!G15/'6a'!G15*100)</f>
        <v>22.899929802667497</v>
      </c>
      <c r="H15" s="18">
        <f>IF(ISERROR('9a'!H15/'6a'!H15*100),"n.a.",'9a'!H15/'6a'!H15*100)</f>
        <v>22.781479115329624</v>
      </c>
      <c r="I15" s="18">
        <f>IF(ISERROR('9a'!I15/'6a'!I15*100),"n.a.",'9a'!I15/'6a'!I15*100)</f>
        <v>24.480202495028024</v>
      </c>
      <c r="J15" s="18">
        <f>IF(ISERROR('9a'!J15/'6a'!J15*100),"n.a.",'9a'!J15/'6a'!J15*100)</f>
        <v>27.50316856780735</v>
      </c>
      <c r="K15" s="18">
        <f>IF(ISERROR('9a'!K15/'6a'!K15*100),"n.a.",'9a'!K15/'6a'!K15*100)</f>
        <v>28.427755597109211</v>
      </c>
      <c r="L15" s="21">
        <f>IF(ISERROR('9a'!L15/'6a'!L15*100),"n.a.",'9a'!L15/'6a'!L15*100)</f>
        <v>21.549449549631518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IF(ISERROR('9a'!B16/'6a'!B16*100),"n.a.",'9a'!B16/'6a'!B16*100)</f>
        <v>22.157276581250649</v>
      </c>
      <c r="C16" s="18">
        <f>IF(ISERROR('9a'!C16/'6a'!C16*100),"n.a.",'9a'!C16/'6a'!C16*100)</f>
        <v>21.127450980392158</v>
      </c>
      <c r="D16" s="18">
        <f>IF(ISERROR('9a'!D16/'6a'!D16*100),"n.a.",'9a'!D16/'6a'!D16*100)</f>
        <v>25.147058823529413</v>
      </c>
      <c r="E16" s="18">
        <f>IF(ISERROR('9a'!E16/'6a'!E16*100),"n.a.",'9a'!E16/'6a'!E16*100)</f>
        <v>18.844164605351924</v>
      </c>
      <c r="F16" s="18">
        <f>IF(ISERROR('9a'!F16/'6a'!F16*100),"n.a.",'9a'!F16/'6a'!F16*100)</f>
        <v>22.466836014676826</v>
      </c>
      <c r="G16" s="18">
        <f>IF(ISERROR('9a'!G16/'6a'!G16*100),"n.a.",'9a'!G16/'6a'!G16*100)</f>
        <v>22.519404237465913</v>
      </c>
      <c r="H16" s="18">
        <f>IF(ISERROR('9a'!H16/'6a'!H16*100),"n.a.",'9a'!H16/'6a'!H16*100)</f>
        <v>21.16440064862168</v>
      </c>
      <c r="I16" s="18">
        <f>IF(ISERROR('9a'!I16/'6a'!I16*100),"n.a.",'9a'!I16/'6a'!I16*100)</f>
        <v>23.302023121387283</v>
      </c>
      <c r="J16" s="18">
        <f>IF(ISERROR('9a'!J16/'6a'!J16*100),"n.a.",'9a'!J16/'6a'!J16*100)</f>
        <v>27.410956050822744</v>
      </c>
      <c r="K16" s="18">
        <f>IF(ISERROR('9a'!K16/'6a'!K16*100),"n.a.",'9a'!K16/'6a'!K16*100)</f>
        <v>26.500102396067994</v>
      </c>
      <c r="L16" s="21">
        <f>IF(ISERROR('9a'!L16/'6a'!L16*100),"n.a.",'9a'!L16/'6a'!L16*100)</f>
        <v>19.711516163443253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IF(ISERROR('9a'!B17/'6a'!B17*100),"n.a.",'9a'!B17/'6a'!B17*100)</f>
        <v>21.919745871917048</v>
      </c>
      <c r="C17" s="18">
        <f>IF(ISERROR('9a'!C17/'6a'!C17*100),"n.a.",'9a'!C17/'6a'!C17*100)</f>
        <v>20.349386213408877</v>
      </c>
      <c r="D17" s="18">
        <f>IF(ISERROR('9a'!D17/'6a'!D17*100),"n.a.",'9a'!D17/'6a'!D17*100)</f>
        <v>23.537803138373754</v>
      </c>
      <c r="E17" s="18">
        <f>IF(ISERROR('9a'!E17/'6a'!E17*100),"n.a.",'9a'!E17/'6a'!E17*100)</f>
        <v>19.150370869858396</v>
      </c>
      <c r="F17" s="18">
        <f>IF(ISERROR('9a'!F17/'6a'!F17*100),"n.a.",'9a'!F17/'6a'!F17*100)</f>
        <v>22.503556187766712</v>
      </c>
      <c r="G17" s="18">
        <f>IF(ISERROR('9a'!G17/'6a'!G17*100),"n.a.",'9a'!G17/'6a'!G17*100)</f>
        <v>21.649803043176025</v>
      </c>
      <c r="H17" s="18">
        <f>IF(ISERROR('9a'!H17/'6a'!H17*100),"n.a.",'9a'!H17/'6a'!H17*100)</f>
        <v>21.075601427193234</v>
      </c>
      <c r="I17" s="18">
        <f>IF(ISERROR('9a'!I17/'6a'!I17*100),"n.a.",'9a'!I17/'6a'!I17*100)</f>
        <v>23.349265356700304</v>
      </c>
      <c r="J17" s="18">
        <f>IF(ISERROR('9a'!J17/'6a'!J17*100),"n.a.",'9a'!J17/'6a'!J17*100)</f>
        <v>27.718286655683688</v>
      </c>
      <c r="K17" s="18">
        <f>IF(ISERROR('9a'!K17/'6a'!K17*100),"n.a.",'9a'!K17/'6a'!K17*100)</f>
        <v>26.7023521539966</v>
      </c>
      <c r="L17" s="21">
        <f>IF(ISERROR('9a'!L17/'6a'!L17*100),"n.a.",'9a'!L17/'6a'!L17*100)</f>
        <v>19.595178530816465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IF(ISERROR('9a'!B18/'6a'!B18*100),"n.a.",'9a'!B18/'6a'!B18*100)</f>
        <v>21.933155759247335</v>
      </c>
      <c r="C18" s="18">
        <f>IF(ISERROR('9a'!C18/'6a'!C18*100),"n.a.",'9a'!C18/'6a'!C18*100)</f>
        <v>21.795465062471077</v>
      </c>
      <c r="D18" s="18">
        <f>IF(ISERROR('9a'!D18/'6a'!D18*100),"n.a.",'9a'!D18/'6a'!D18*100)</f>
        <v>24.335664335664333</v>
      </c>
      <c r="E18" s="18">
        <f>IF(ISERROR('9a'!E18/'6a'!E18*100),"n.a.",'9a'!E18/'6a'!E18*100)</f>
        <v>18.588446841986965</v>
      </c>
      <c r="F18" s="18">
        <f>IF(ISERROR('9a'!F18/'6a'!F18*100),"n.a.",'9a'!F18/'6a'!F18*100)</f>
        <v>22.69585253456221</v>
      </c>
      <c r="G18" s="18">
        <f>IF(ISERROR('9a'!G18/'6a'!G18*100),"n.a.",'9a'!G18/'6a'!G18*100)</f>
        <v>21.43968177066068</v>
      </c>
      <c r="H18" s="18">
        <f>IF(ISERROR('9a'!H18/'6a'!H18*100),"n.a.",'9a'!H18/'6a'!H18*100)</f>
        <v>21.065943992773263</v>
      </c>
      <c r="I18" s="18">
        <f>IF(ISERROR('9a'!I18/'6a'!I18*100),"n.a.",'9a'!I18/'6a'!I18*100)</f>
        <v>23.52734306312643</v>
      </c>
      <c r="J18" s="18">
        <f>IF(ISERROR('9a'!J18/'6a'!J18*100),"n.a.",'9a'!J18/'6a'!J18*100)</f>
        <v>26.301708170405437</v>
      </c>
      <c r="K18" s="18">
        <f>IF(ISERROR('9a'!K18/'6a'!K18*100),"n.a.",'9a'!K18/'6a'!K18*100)</f>
        <v>27.294793679100408</v>
      </c>
      <c r="L18" s="21">
        <f>IF(ISERROR('9a'!L18/'6a'!L18*100),"n.a.",'9a'!L18/'6a'!L18*100)</f>
        <v>19.636166659143228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IF(ISERROR('9a'!B19/'6a'!B19*100),"n.a.",'9a'!B19/'6a'!B19*100)</f>
        <v>22.040420673989335</v>
      </c>
      <c r="C19" s="18">
        <f>IF(ISERROR('9a'!C19/'6a'!C19*100),"n.a.",'9a'!C19/'6a'!C19*100)</f>
        <v>22.202166064981952</v>
      </c>
      <c r="D19" s="18">
        <f>IF(ISERROR('9a'!D19/'6a'!D19*100),"n.a.",'9a'!D19/'6a'!D19*100)</f>
        <v>23.994452149791957</v>
      </c>
      <c r="E19" s="18">
        <f>IF(ISERROR('9a'!E19/'6a'!E19*100),"n.a.",'9a'!E19/'6a'!E19*100)</f>
        <v>18.667560921082046</v>
      </c>
      <c r="F19" s="18">
        <f>IF(ISERROR('9a'!F19/'6a'!F19*100),"n.a.",'9a'!F19/'6a'!F19*100)</f>
        <v>21.247113163972287</v>
      </c>
      <c r="G19" s="18">
        <f>IF(ISERROR('9a'!G19/'6a'!G19*100),"n.a.",'9a'!G19/'6a'!G19*100)</f>
        <v>21.53067678684377</v>
      </c>
      <c r="H19" s="18">
        <f>IF(ISERROR('9a'!H19/'6a'!H19*100),"n.a.",'9a'!H19/'6a'!H19*100)</f>
        <v>20.910041841004183</v>
      </c>
      <c r="I19" s="18">
        <f>IF(ISERROR('9a'!I19/'6a'!I19*100),"n.a.",'9a'!I19/'6a'!I19*100)</f>
        <v>22.743116068316489</v>
      </c>
      <c r="J19" s="18">
        <f>IF(ISERROR('9a'!J19/'6a'!J19*100),"n.a.",'9a'!J19/'6a'!J19*100)</f>
        <v>26.760563380281688</v>
      </c>
      <c r="K19" s="18">
        <f>IF(ISERROR('9a'!K19/'6a'!K19*100),"n.a.",'9a'!K19/'6a'!K19*100)</f>
        <v>28.690780895349405</v>
      </c>
      <c r="L19" s="21">
        <f>IF(ISERROR('9a'!L19/'6a'!L19*100),"n.a.",'9a'!L19/'6a'!L19*100)</f>
        <v>19.666015278024517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IF(ISERROR('9a'!B20/'6a'!B20*100),"n.a.",'9a'!B20/'6a'!B20*100)</f>
        <v>21.835410206457713</v>
      </c>
      <c r="C20" s="24">
        <f>IF(ISERROR('9a'!C20/'6a'!C20*100),"n.a.",'9a'!C20/'6a'!C20*100)</f>
        <v>23.263110712684895</v>
      </c>
      <c r="D20" s="24">
        <f>IF(ISERROR('9a'!D20/'6a'!D20*100),"n.a.",'9a'!D20/'6a'!D20*100)</f>
        <v>23.369565217391305</v>
      </c>
      <c r="E20" s="24">
        <f>IF(ISERROR('9a'!E20/'6a'!E20*100),"n.a.",'9a'!E20/'6a'!E20*100)</f>
        <v>18.748598340435073</v>
      </c>
      <c r="F20" s="24">
        <f>IF(ISERROR('9a'!F20/'6a'!F20*100),"n.a.",'9a'!F20/'6a'!F20*100)</f>
        <v>22.267089702913186</v>
      </c>
      <c r="G20" s="24">
        <f>IF(ISERROR('9a'!G20/'6a'!G20*100),"n.a.",'9a'!G20/'6a'!G20*100)</f>
        <v>21.357499999999998</v>
      </c>
      <c r="H20" s="24">
        <f>IF(ISERROR('9a'!H20/'6a'!H20*100),"n.a.",'9a'!H20/'6a'!H20*100)</f>
        <v>20.594251740224571</v>
      </c>
      <c r="I20" s="24">
        <f>IF(ISERROR('9a'!I20/'6a'!I20*100),"n.a.",'9a'!I20/'6a'!I20*100)</f>
        <v>23.572170301142265</v>
      </c>
      <c r="J20" s="24">
        <f>IF(ISERROR('9a'!J20/'6a'!J20*100),"n.a.",'9a'!J20/'6a'!J20*100)</f>
        <v>27.26209048361935</v>
      </c>
      <c r="K20" s="24">
        <f>IF(ISERROR('9a'!K20/'6a'!K20*100),"n.a.",'9a'!K20/'6a'!K20*100)</f>
        <v>28.068112328895999</v>
      </c>
      <c r="L20" s="25">
        <f>IF(ISERROR('9a'!L20/'6a'!L20*100),"n.a.",'9a'!L20/'6a'!L20*100)</f>
        <v>19.210245464247595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IF(ISERROR('9a'!B22/'6a'!B22*100),"n.a.",'9a'!B22/'6a'!B22*100)</f>
        <v>26.265389876880985</v>
      </c>
      <c r="C22" s="7">
        <f>IF(ISERROR('9a'!C22/'6a'!C22*100),"n.a.",'9a'!C22/'6a'!C22*100)</f>
        <v>19.101123595505616</v>
      </c>
      <c r="D22" s="7" t="str">
        <f>IF(ISERROR('9a'!D22/'6a'!D22*100),"n.a.",'9a'!D22/'6a'!D22*100)</f>
        <v>n.a.</v>
      </c>
      <c r="E22" s="7">
        <f>IF(ISERROR('9a'!E22/'6a'!E22*100),"n.a.",'9a'!E22/'6a'!E22*100)</f>
        <v>18.571428571428573</v>
      </c>
      <c r="F22" s="7">
        <f>IF(ISERROR('9a'!F22/'6a'!F22*100),"n.a.",'9a'!F22/'6a'!F22*100)</f>
        <v>28.571428571428569</v>
      </c>
      <c r="G22" s="7">
        <f>IF(ISERROR('9a'!G22/'6a'!G22*100),"n.a.",'9a'!G22/'6a'!G22*100)</f>
        <v>26.523297491039425</v>
      </c>
      <c r="H22" s="7">
        <f>IF(ISERROR('9a'!H22/'6a'!H22*100),"n.a.",'9a'!H22/'6a'!H22*100)</f>
        <v>27.012127894156556</v>
      </c>
      <c r="I22" s="7">
        <f>IF(ISERROR('9a'!I22/'6a'!I22*100),"n.a.",'9a'!I22/'6a'!I22*100)</f>
        <v>24.224806201550386</v>
      </c>
      <c r="J22" s="7">
        <f>IF(ISERROR('9a'!J22/'6a'!J22*100),"n.a.",'9a'!J22/'6a'!J22*100)</f>
        <v>20.994475138121544</v>
      </c>
      <c r="K22" s="7">
        <f>IF(ISERROR('9a'!K22/'6a'!K22*100),"n.a.",'9a'!K22/'6a'!K22*100)</f>
        <v>30.923694779116467</v>
      </c>
      <c r="L22" s="29">
        <f>IF(ISERROR('9a'!L22/'6a'!L22*100),"n.a.",'9a'!L22/'6a'!L22*100)</f>
        <v>26.216640502354789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IF(ISERROR('9a'!B23/'6a'!B23*100),"n.a.",'9a'!B23/'6a'!B23*100)</f>
        <v>25.687352710133542</v>
      </c>
      <c r="C23" s="18">
        <f>IF(ISERROR('9a'!C23/'6a'!C23*100),"n.a.",'9a'!C23/'6a'!C23*100)</f>
        <v>21.111111111111111</v>
      </c>
      <c r="D23" s="18" t="str">
        <f>IF(ISERROR('9a'!D23/'6a'!D23*100),"n.a.",'9a'!D23/'6a'!D23*100)</f>
        <v>n.a.</v>
      </c>
      <c r="E23" s="18">
        <f>IF(ISERROR('9a'!E23/'6a'!E23*100),"n.a.",'9a'!E23/'6a'!E23*100)</f>
        <v>16.666666666666668</v>
      </c>
      <c r="F23" s="18"/>
      <c r="G23" s="18">
        <f>IF(ISERROR('9a'!G23/'6a'!G23*100),"n.a.",'9a'!G23/'6a'!G23*100)</f>
        <v>21.81818181818182</v>
      </c>
      <c r="H23" s="18">
        <f>IF(ISERROR('9a'!H23/'6a'!H23*100),"n.a.",'9a'!H23/'6a'!H23*100)</f>
        <v>26.091703056768562</v>
      </c>
      <c r="I23" s="18">
        <f>IF(ISERROR('9a'!I23/'6a'!I23*100),"n.a.",'9a'!I23/'6a'!I23*100)</f>
        <v>24.036697247706421</v>
      </c>
      <c r="J23" s="18">
        <f>IF(ISERROR('9a'!J23/'6a'!J23*100),"n.a.",'9a'!J23/'6a'!J23*100)</f>
        <v>21.081081081081081</v>
      </c>
      <c r="K23" s="18">
        <f>IF(ISERROR('9a'!K23/'6a'!K23*100),"n.a.",'9a'!K23/'6a'!K23*100)</f>
        <v>32.80212483399734</v>
      </c>
      <c r="L23" s="21">
        <f>IF(ISERROR('9a'!L23/'6a'!L23*100),"n.a.",'9a'!L23/'6a'!L23*100)</f>
        <v>25.331369661266567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IF(ISERROR('9a'!B24/'6a'!B24*100),"n.a.",'9a'!B24/'6a'!B24*100)</f>
        <v>21.628222523744913</v>
      </c>
      <c r="C24" s="18">
        <f>IF(ISERROR('9a'!C24/'6a'!C24*100),"n.a.",'9a'!C24/'6a'!C24*100)</f>
        <v>19.148936170212767</v>
      </c>
      <c r="D24" s="18" t="str">
        <f>IF(ISERROR('9a'!D24/'6a'!D24*100),"n.a.",'9a'!D24/'6a'!D24*100)</f>
        <v>n.a.</v>
      </c>
      <c r="E24" s="18">
        <f>IF(ISERROR('9a'!E24/'6a'!E24*100),"n.a.",'9a'!E24/'6a'!E24*100)</f>
        <v>21.126760563380284</v>
      </c>
      <c r="F24" s="18">
        <f>IF(ISERROR('9a'!F24/'6a'!F24*100),"n.a.",'9a'!F24/'6a'!F24*100)</f>
        <v>16.666666666666664</v>
      </c>
      <c r="G24" s="18">
        <f>IF(ISERROR('9a'!G24/'6a'!G24*100),"n.a.",'9a'!G24/'6a'!G24*100)</f>
        <v>17.507418397626111</v>
      </c>
      <c r="H24" s="18">
        <f>IF(ISERROR('9a'!H24/'6a'!H24*100),"n.a.",'9a'!H24/'6a'!H24*100)</f>
        <v>20.495495495495494</v>
      </c>
      <c r="I24" s="18">
        <f>IF(ISERROR('9a'!I24/'6a'!I24*100),"n.a.",'9a'!I24/'6a'!I24*100)</f>
        <v>20.577617328519857</v>
      </c>
      <c r="J24" s="18">
        <f>IF(ISERROR('9a'!J24/'6a'!J24*100),"n.a.",'9a'!J24/'6a'!J24*100)</f>
        <v>18.681318681318682</v>
      </c>
      <c r="K24" s="18">
        <f>IF(ISERROR('9a'!K24/'6a'!K24*100),"n.a.",'9a'!K24/'6a'!K24*100)</f>
        <v>27.571428571428573</v>
      </c>
      <c r="L24" s="21">
        <f>IF(ISERROR('9a'!L24/'6a'!L24*100),"n.a.",'9a'!L24/'6a'!L24*100)</f>
        <v>22.168284789644012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IF(ISERROR('9a'!B25/'6a'!B25*100),"n.a.",'9a'!B25/'6a'!B25*100)</f>
        <v>23.280721533258173</v>
      </c>
      <c r="C25" s="18">
        <f>IF(ISERROR('9a'!C25/'6a'!C25*100),"n.a.",'9a'!C25/'6a'!C25*100)</f>
        <v>22.222222222222221</v>
      </c>
      <c r="D25" s="18" t="str">
        <f>IF(ISERROR('9a'!D25/'6a'!D25*100),"n.a.",'9a'!D25/'6a'!D25*100)</f>
        <v>n.a.</v>
      </c>
      <c r="E25" s="18">
        <f>IF(ISERROR('9a'!E25/'6a'!E25*100),"n.a.",'9a'!E25/'6a'!E25*100)</f>
        <v>21.25</v>
      </c>
      <c r="F25" s="18">
        <f>IF(ISERROR('9a'!F25/'6a'!F25*100),"n.a.",'9a'!F25/'6a'!F25*100)</f>
        <v>13.636363636363635</v>
      </c>
      <c r="G25" s="18">
        <f>IF(ISERROR('9a'!G25/'6a'!G25*100),"n.a.",'9a'!G25/'6a'!G25*100)</f>
        <v>25.912408759124091</v>
      </c>
      <c r="H25" s="18">
        <f>IF(ISERROR('9a'!H25/'6a'!H25*100),"n.a.",'9a'!H25/'6a'!H25*100)</f>
        <v>22.140221402214021</v>
      </c>
      <c r="I25" s="18">
        <f>IF(ISERROR('9a'!I25/'6a'!I25*100),"n.a.",'9a'!I25/'6a'!I25*100)</f>
        <v>20.702402957486136</v>
      </c>
      <c r="J25" s="18">
        <f>IF(ISERROR('9a'!J25/'6a'!J25*100),"n.a.",'9a'!J25/'6a'!J25*100)</f>
        <v>21.857923497267759</v>
      </c>
      <c r="K25" s="18">
        <f>IF(ISERROR('9a'!K25/'6a'!K25*100),"n.a.",'9a'!K25/'6a'!K25*100)</f>
        <v>29.347826086956523</v>
      </c>
      <c r="L25" s="21">
        <f>IF(ISERROR('9a'!L25/'6a'!L25*100),"n.a.",'9a'!L25/'6a'!L25*100)</f>
        <v>20.5</v>
      </c>
    </row>
    <row r="26" spans="1:24">
      <c r="A26" s="76">
        <v>2011</v>
      </c>
      <c r="B26" s="17">
        <f>IF(ISERROR('9a'!B26/'6a'!B26*100),"n.a.",'9a'!B26/'6a'!B26*100)</f>
        <v>24.11214953271028</v>
      </c>
      <c r="C26" s="18">
        <f>IF(ISERROR('9a'!C26/'6a'!C26*100),"n.a.",'9a'!C26/'6a'!C26*100)</f>
        <v>19.23076923076923</v>
      </c>
      <c r="D26" s="18" t="str">
        <f>IF(ISERROR('9a'!D26/'6a'!D26*100),"n.a.",'9a'!D26/'6a'!D26*100)</f>
        <v>n.a.</v>
      </c>
      <c r="E26" s="18">
        <f>IF(ISERROR('9a'!E26/'6a'!E26*100),"n.a.",'9a'!E26/'6a'!E26*100)</f>
        <v>22.619047619047617</v>
      </c>
      <c r="F26" s="18">
        <f>IF(ISERROR('9a'!F26/'6a'!F26*100),"n.a.",'9a'!F26/'6a'!F26*100)</f>
        <v>18.75</v>
      </c>
      <c r="G26" s="18">
        <f>IF(ISERROR('9a'!G26/'6a'!G26*100),"n.a.",'9a'!G26/'6a'!G26*100)</f>
        <v>17.845117845117844</v>
      </c>
      <c r="H26" s="18">
        <f>IF(ISERROR('9a'!H26/'6a'!H26*100),"n.a.",'9a'!H26/'6a'!H26*100)</f>
        <v>24.195338512763598</v>
      </c>
      <c r="I26" s="18">
        <f>IF(ISERROR('9a'!I26/'6a'!I26*100),"n.a.",'9a'!I26/'6a'!I26*100)</f>
        <v>22.58064516129032</v>
      </c>
      <c r="J26" s="18">
        <f>IF(ISERROR('9a'!J26/'6a'!J26*100),"n.a.",'9a'!J26/'6a'!J26*100)</f>
        <v>22.959183673469386</v>
      </c>
      <c r="K26" s="18">
        <f>IF(ISERROR('9a'!K26/'6a'!K26*100),"n.a.",'9a'!K26/'6a'!K26*100)</f>
        <v>32.171581769437005</v>
      </c>
      <c r="L26" s="21">
        <f>IF(ISERROR('9a'!L26/'6a'!L26*100),"n.a.",'9a'!L26/'6a'!L26*100)</f>
        <v>20.983606557377048</v>
      </c>
    </row>
    <row r="27" spans="1:24">
      <c r="A27" s="76">
        <v>2012</v>
      </c>
      <c r="B27" s="17">
        <f>IF(ISERROR('9a'!B27/'6a'!B27*100),"n.a.",'9a'!B27/'6a'!B27*100)</f>
        <v>25.362318840579711</v>
      </c>
      <c r="C27" s="18">
        <f>IF(ISERROR('9a'!C27/'6a'!C27*100),"n.a.",'9a'!C27/'6a'!C27*100)</f>
        <v>16.19047619047619</v>
      </c>
      <c r="D27" s="18" t="str">
        <f>IF(ISERROR('9a'!D27/'6a'!D27*100),"n.a.",'9a'!D27/'6a'!D27*100)</f>
        <v>n.a.</v>
      </c>
      <c r="E27" s="18">
        <f>IF(ISERROR('9a'!E27/'6a'!E27*100),"n.a.",'9a'!E27/'6a'!E27*100)</f>
        <v>18.604651162790699</v>
      </c>
      <c r="F27" s="18">
        <f>IF(ISERROR('9a'!F27/'6a'!F27*100),"n.a.",'9a'!F27/'6a'!F27*100)</f>
        <v>22.448979591836736</v>
      </c>
      <c r="G27" s="18">
        <f>IF(ISERROR('9a'!G27/'6a'!G27*100),"n.a.",'9a'!G27/'6a'!G27*100)</f>
        <v>27.702702702702698</v>
      </c>
      <c r="H27" s="18">
        <f>IF(ISERROR('9a'!H27/'6a'!H27*100),"n.a.",'9a'!H27/'6a'!H27*100)</f>
        <v>24.156118143459913</v>
      </c>
      <c r="I27" s="18">
        <f>IF(ISERROR('9a'!I27/'6a'!I27*100),"n.a.",'9a'!I27/'6a'!I27*100)</f>
        <v>21.785714285714285</v>
      </c>
      <c r="J27" s="18">
        <f>IF(ISERROR('9a'!J27/'6a'!J27*100),"n.a.",'9a'!J27/'6a'!J27*100)</f>
        <v>22.418136020151135</v>
      </c>
      <c r="K27" s="18">
        <f>IF(ISERROR('9a'!K27/'6a'!K27*100),"n.a.",'9a'!K27/'6a'!K27*100)</f>
        <v>31.760204081632647</v>
      </c>
      <c r="L27" s="21">
        <f>IF(ISERROR('9a'!L27/'6a'!L27*100),"n.a.",'9a'!L27/'6a'!L27*100)</f>
        <v>25.750394944707743</v>
      </c>
    </row>
    <row r="28" spans="1:24">
      <c r="A28" s="98">
        <v>2013</v>
      </c>
      <c r="B28" s="23">
        <f>IF(ISERROR('9a'!B28/'6a'!B28*100),"n.a.",'9a'!B28/'6a'!B28*100)</f>
        <v>24.701093869244463</v>
      </c>
      <c r="C28" s="24">
        <f>IF(ISERROR('9a'!C28/'6a'!C28*100),"n.a.",'9a'!C28/'6a'!C28*100)</f>
        <v>24.778761061946899</v>
      </c>
      <c r="D28" s="24" t="str">
        <f>IF(ISERROR('9a'!D28/'6a'!D28*100),"n.a.",'9a'!D28/'6a'!D28*100)</f>
        <v>n.a.</v>
      </c>
      <c r="E28" s="24">
        <f>IF(ISERROR('9a'!E28/'6a'!E28*100),"n.a.",'9a'!E28/'6a'!E28*100)</f>
        <v>19.540229885057471</v>
      </c>
      <c r="F28" s="24">
        <f>IF(ISERROR('9a'!F28/'6a'!F28*100),"n.a.",'9a'!F28/'6a'!F28*100)</f>
        <v>24.444444444444446</v>
      </c>
      <c r="G28" s="24">
        <f>IF(ISERROR('9a'!G28/'6a'!G28*100),"n.a.",'9a'!G28/'6a'!G28*100)</f>
        <v>22.712933753943219</v>
      </c>
      <c r="H28" s="24">
        <f>IF(ISERROR('9a'!H28/'6a'!H28*100),"n.a.",'9a'!H28/'6a'!H28*100)</f>
        <v>21.832579185520363</v>
      </c>
      <c r="I28" s="24">
        <f>IF(ISERROR('9a'!I28/'6a'!I28*100),"n.a.",'9a'!I28/'6a'!I28*100)</f>
        <v>21.366024518388791</v>
      </c>
      <c r="J28" s="24">
        <f>IF(ISERROR('9a'!J28/'6a'!J28*100),"n.a.",'9a'!J28/'6a'!J28*100)</f>
        <v>23.058823529411768</v>
      </c>
      <c r="K28" s="24">
        <f>IF(ISERROR('9a'!K28/'6a'!K28*100),"n.a.",'9a'!K28/'6a'!K28*100)</f>
        <v>33.059788980070344</v>
      </c>
      <c r="L28" s="25">
        <f>IF(ISERROR('9a'!L28/'6a'!L28*100),"n.a.",'9a'!L28/'6a'!L28*100)</f>
        <v>23.454833597464344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f>IF(ISERROR('9a'!B30/'6a'!B30*100),"n.a.",'9a'!B30/'6a'!B30*100)</f>
        <v>25.492537313432841</v>
      </c>
      <c r="C30" s="7">
        <f>IF(ISERROR('9a'!C30/'6a'!C30*100),"n.a.",'9a'!C30/'6a'!C30*100)</f>
        <v>20</v>
      </c>
      <c r="D30" s="7" t="str">
        <f>IF(ISERROR('9a'!D30/'6a'!D30*100),"n.a.",'9a'!D30/'6a'!D30*100)</f>
        <v>n.a.</v>
      </c>
      <c r="E30" s="7">
        <f>IF(ISERROR('9a'!E30/'6a'!E30*100),"n.a.",'9a'!E30/'6a'!E30*100)</f>
        <v>17.142857142857142</v>
      </c>
      <c r="F30" s="7">
        <f>IF(ISERROR('9a'!F30/'6a'!F30*100),"n.a.",'9a'!F30/'6a'!F30*100)</f>
        <v>38.095238095238095</v>
      </c>
      <c r="G30" s="7">
        <f>IF(ISERROR('9a'!G30/'6a'!G30*100),"n.a.",'9a'!G30/'6a'!G30*100)</f>
        <v>24.590163934426233</v>
      </c>
      <c r="H30" s="7">
        <f>IF(ISERROR('9a'!H30/'6a'!H30*100),"n.a.",'9a'!H30/'6a'!H30*100)</f>
        <v>26.666666666666668</v>
      </c>
      <c r="I30" s="7">
        <f>IF(ISERROR('9a'!I30/'6a'!I30*100),"n.a.",'9a'!I30/'6a'!I30*100)</f>
        <v>22.972972972972972</v>
      </c>
      <c r="J30" s="7">
        <f>IF(ISERROR('9a'!J30/'6a'!J30*100),"n.a.",'9a'!J30/'6a'!J30*100)</f>
        <v>18.382352941176471</v>
      </c>
      <c r="K30" s="7">
        <f>IF(ISERROR('9a'!K30/'6a'!K30*100),"n.a.",'9a'!K30/'6a'!K30*100)</f>
        <v>29.065743944636679</v>
      </c>
      <c r="L30" s="29">
        <f>IF(ISERROR('9a'!L30/'6a'!L30*100),"n.a.",'9a'!L30/'6a'!L30*100)</f>
        <v>25.79710144927536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IF(ISERROR('9a'!B31/'6a'!B31*100),"n.a.",'9a'!B31/'6a'!B31*100)</f>
        <v>23.928157589803011</v>
      </c>
      <c r="C31" s="18">
        <f>IF(ISERROR('9a'!C31/'6a'!C31*100),"n.a.",'9a'!C31/'6a'!C31*100)</f>
        <v>20.512820512820515</v>
      </c>
      <c r="D31" s="18" t="str">
        <f>IF(ISERROR('9a'!D31/'6a'!D31*100),"n.a.",'9a'!D31/'6a'!D31*100)</f>
        <v>n.a.</v>
      </c>
      <c r="E31" s="18" t="str">
        <f>IF(ISERROR('9a'!E31/'6a'!E31*100),"n.a.",'9a'!E31/'6a'!E31*100)</f>
        <v>n.a.</v>
      </c>
      <c r="F31" s="18" t="str">
        <f>IF(ISERROR('9a'!F31/'6a'!F31*100),"n.a.",'9a'!F31/'6a'!F31*100)</f>
        <v>n.a.</v>
      </c>
      <c r="G31" s="18" t="str">
        <f>IF(ISERROR('9a'!G31/'6a'!G31*100),"n.a.",'9a'!G31/'6a'!G31*100)</f>
        <v>n.a.</v>
      </c>
      <c r="H31" s="18">
        <f>IF(ISERROR('9a'!H31/'6a'!H31*100),"n.a.",'9a'!H31/'6a'!H31*100)</f>
        <v>23.326959847036331</v>
      </c>
      <c r="I31" s="18">
        <f>IF(ISERROR('9a'!I31/'6a'!I31*100),"n.a.",'9a'!I31/'6a'!I31*100)</f>
        <v>22.085889570552148</v>
      </c>
      <c r="J31" s="18">
        <f>IF(ISERROR('9a'!J31/'6a'!J31*100),"n.a.",'9a'!J31/'6a'!J31*100)</f>
        <v>18.571428571428573</v>
      </c>
      <c r="K31" s="18">
        <f>IF(ISERROR('9a'!K31/'6a'!K31*100),"n.a.",'9a'!K31/'6a'!K31*100)</f>
        <v>31.864406779661021</v>
      </c>
      <c r="L31" s="21">
        <f>IF(ISERROR('9a'!L31/'6a'!L31*100),"n.a.",'9a'!L31/'6a'!L31*100)</f>
        <v>25.633802816901408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IF(ISERROR('9a'!B32/'6a'!B32*100),"n.a.",'9a'!B32/'6a'!B32*100)</f>
        <v>20.531400966183575</v>
      </c>
      <c r="C32" s="18">
        <f>IF(ISERROR('9a'!C32/'6a'!C32*100),"n.a.",'9a'!C32/'6a'!C32*100)</f>
        <v>21.951219512195124</v>
      </c>
      <c r="D32" s="18" t="str">
        <f>IF(ISERROR('9a'!D32/'6a'!D32*100),"n.a.",'9a'!D32/'6a'!D32*100)</f>
        <v>n.a.</v>
      </c>
      <c r="E32" s="18" t="str">
        <f>IF(ISERROR('9a'!E32/'6a'!E32*100),"n.a.",'9a'!E32/'6a'!E32*100)</f>
        <v>n.a.</v>
      </c>
      <c r="F32" s="18" t="str">
        <f>IF(ISERROR('9a'!F32/'6a'!F32*100),"n.a.",'9a'!F32/'6a'!F32*100)</f>
        <v>n.a.</v>
      </c>
      <c r="G32" s="18">
        <f>IF(ISERROR('9a'!G32/'6a'!G32*100),"n.a.",'9a'!G32/'6a'!G32*100)</f>
        <v>15.789473684210526</v>
      </c>
      <c r="H32" s="18">
        <f>IF(ISERROR('9a'!H32/'6a'!H32*100),"n.a.",'9a'!H32/'6a'!H32*100)</f>
        <v>21.12676056338028</v>
      </c>
      <c r="I32" s="18">
        <f>IF(ISERROR('9a'!I32/'6a'!I32*100),"n.a.",'9a'!I32/'6a'!I32*100)</f>
        <v>19.108280254777071</v>
      </c>
      <c r="J32" s="18">
        <f>IF(ISERROR('9a'!J32/'6a'!J32*100),"n.a.",'9a'!J32/'6a'!J32*100)</f>
        <v>16.788321167883211</v>
      </c>
      <c r="K32" s="18">
        <f>IF(ISERROR('9a'!K32/'6a'!K32*100),"n.a.",'9a'!K32/'6a'!K32*100)</f>
        <v>26.05042016806723</v>
      </c>
      <c r="L32" s="21">
        <f>IF(ISERROR('9a'!L32/'6a'!L32*100),"n.a.",'9a'!L32/'6a'!L32*100)</f>
        <v>21.159420289855071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IF(ISERROR('9a'!B33/'6a'!B33*100),"n.a.",'9a'!B33/'6a'!B33*100)</f>
        <v>22.072072072072068</v>
      </c>
      <c r="C33" s="18">
        <f>IF(ISERROR('9a'!C33/'6a'!C33*100),"n.a.",'9a'!C33/'6a'!C33*100)</f>
        <v>18.421052631578945</v>
      </c>
      <c r="D33" s="18" t="str">
        <f>IF(ISERROR('9a'!D33/'6a'!D33*100),"n.a.",'9a'!D33/'6a'!D33*100)</f>
        <v>n.a.</v>
      </c>
      <c r="E33" s="18">
        <f>IF(ISERROR('9a'!E33/'6a'!E33*100),"n.a.",'9a'!E33/'6a'!E33*100)</f>
        <v>20</v>
      </c>
      <c r="F33" s="18" t="str">
        <f>IF(ISERROR('9a'!F33/'6a'!F33*100),"n.a.",'9a'!F33/'6a'!F33*100)</f>
        <v>n.a.</v>
      </c>
      <c r="G33" s="18">
        <f>IF(ISERROR('9a'!G33/'6a'!G33*100),"n.a.",'9a'!G33/'6a'!G33*100)</f>
        <v>25.806451612903224</v>
      </c>
      <c r="H33" s="18">
        <f>IF(ISERROR('9a'!H33/'6a'!H33*100),"n.a.",'9a'!H33/'6a'!H33*100)</f>
        <v>22.247706422018346</v>
      </c>
      <c r="I33" s="18">
        <f>IF(ISERROR('9a'!I33/'6a'!I33*100),"n.a.",'9a'!I33/'6a'!I33*100)</f>
        <v>19.108280254777071</v>
      </c>
      <c r="J33" s="18">
        <f>IF(ISERROR('9a'!J33/'6a'!J33*100),"n.a.",'9a'!J33/'6a'!J33*100)</f>
        <v>16.541353383458645</v>
      </c>
      <c r="K33" s="18">
        <f>IF(ISERROR('9a'!K33/'6a'!K33*100),"n.a.",'9a'!K33/'6a'!K33*100)</f>
        <v>27.756653992395435</v>
      </c>
      <c r="L33" s="21">
        <f>IF(ISERROR('9a'!L33/'6a'!L33*100),"n.a.",'9a'!L33/'6a'!L33*100)</f>
        <v>20.833333333333332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IF(ISERROR('9a'!B34/'6a'!B34*100),"n.a.",'9a'!B34/'6a'!B34*100)</f>
        <v>23.49693251533742</v>
      </c>
      <c r="C34" s="18">
        <f>IF(ISERROR('9a'!C34/'6a'!C34*100),"n.a.",'9a'!C34/'6a'!C34*100)</f>
        <v>17.39130434782609</v>
      </c>
      <c r="D34" s="18" t="str">
        <f>IF(ISERROR('9a'!D34/'6a'!D34*100),"n.a.",'9a'!D34/'6a'!D34*100)</f>
        <v>n.a.</v>
      </c>
      <c r="E34" s="18" t="str">
        <f>IF(ISERROR('9a'!E34/'6a'!E34*100),"n.a.",'9a'!E34/'6a'!E34*100)</f>
        <v>n.a.</v>
      </c>
      <c r="F34" s="18" t="str">
        <f>IF(ISERROR('9a'!F34/'6a'!F34*100),"n.a.",'9a'!F34/'6a'!F34*100)</f>
        <v>n.a.</v>
      </c>
      <c r="G34" s="18">
        <f>IF(ISERROR('9a'!G34/'6a'!G34*100),"n.a.",'9a'!G34/'6a'!G34*100)</f>
        <v>14.965986394557826</v>
      </c>
      <c r="H34" s="18">
        <f>IF(ISERROR('9a'!H34/'6a'!H34*100),"n.a.",'9a'!H34/'6a'!H34*100)</f>
        <v>26.824034334763947</v>
      </c>
      <c r="I34" s="18">
        <f>IF(ISERROR('9a'!I34/'6a'!I34*100),"n.a.",'9a'!I34/'6a'!I34*100)</f>
        <v>18.674698795180721</v>
      </c>
      <c r="J34" s="18">
        <f>IF(ISERROR('9a'!J34/'6a'!J34*100),"n.a.",'9a'!J34/'6a'!J34*100)</f>
        <v>20.408163265306122</v>
      </c>
      <c r="K34" s="18">
        <f>IF(ISERROR('9a'!K34/'6a'!K34*100),"n.a.",'9a'!K34/'6a'!K34*100)</f>
        <v>32.028469750889677</v>
      </c>
      <c r="L34" s="21">
        <f>IF(ISERROR('9a'!L34/'6a'!L34*100),"n.a.",'9a'!L34/'6a'!L34*100)</f>
        <v>20.983606557377048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IF(ISERROR('9a'!B35/'6a'!B35*100),"n.a.",'9a'!B35/'6a'!B35*100)</f>
        <v>22.895040369088811</v>
      </c>
      <c r="C35" s="18">
        <f>IF(ISERROR('9a'!C35/'6a'!C35*100),"n.a.",'9a'!C35/'6a'!C35*100)</f>
        <v>18.367346938775508</v>
      </c>
      <c r="D35" s="18" t="str">
        <f>IF(ISERROR('9a'!D35/'6a'!D35*100),"n.a.",'9a'!D35/'6a'!D35*100)</f>
        <v>n.a.</v>
      </c>
      <c r="E35" s="18">
        <f>IF(ISERROR('9a'!E35/'6a'!E35*100),"n.a.",'9a'!E35/'6a'!E35*100)</f>
        <v>18.604651162790699</v>
      </c>
      <c r="F35" s="18" t="str">
        <f>IF(ISERROR('9a'!F35/'6a'!F35*100),"n.a.",'9a'!F35/'6a'!F35*100)</f>
        <v>n.a.</v>
      </c>
      <c r="G35" s="18">
        <f>IF(ISERROR('9a'!G35/'6a'!G35*100),"n.a.",'9a'!G35/'6a'!G35*100)</f>
        <v>20.491803278688526</v>
      </c>
      <c r="H35" s="18">
        <f>IF(ISERROR('9a'!H35/'6a'!H35*100),"n.a.",'9a'!H35/'6a'!H35*100)</f>
        <v>22.388059701492537</v>
      </c>
      <c r="I35" s="18">
        <f>IF(ISERROR('9a'!I35/'6a'!I35*100),"n.a.",'9a'!I35/'6a'!I35*100)</f>
        <v>17.543859649122805</v>
      </c>
      <c r="J35" s="18">
        <f>IF(ISERROR('9a'!J35/'6a'!J35*100),"n.a.",'9a'!J35/'6a'!J35*100)</f>
        <v>18.000000000000004</v>
      </c>
      <c r="K35" s="18">
        <f>IF(ISERROR('9a'!K35/'6a'!K35*100),"n.a.",'9a'!K35/'6a'!K35*100)</f>
        <v>28.178694158075597</v>
      </c>
      <c r="L35" s="21">
        <f>IF(ISERROR('9a'!L35/'6a'!L35*100),"n.a.",'9a'!L35/'6a'!L35*100)</f>
        <v>27.728613569321535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IF(ISERROR('9a'!B36/'6a'!B36*100),"n.a.",'9a'!B36/'6a'!B36*100)</f>
        <v>23.559612093553906</v>
      </c>
      <c r="C36" s="24">
        <f>IF(ISERROR('9a'!C36/'6a'!C36*100),"n.a.",'9a'!C36/'6a'!C36*100)</f>
        <v>20</v>
      </c>
      <c r="D36" s="24" t="str">
        <f>IF(ISERROR('9a'!D36/'6a'!D36*100),"n.a.",'9a'!D36/'6a'!D36*100)</f>
        <v>n.a.</v>
      </c>
      <c r="E36" s="24">
        <f>IF(ISERROR('9a'!E36/'6a'!E36*100),"n.a.",'9a'!E36/'6a'!E36*100)</f>
        <v>13.636363636363635</v>
      </c>
      <c r="F36" s="24" t="str">
        <f>IF(ISERROR('9a'!F36/'6a'!F36*100),"n.a.",'9a'!F36/'6a'!F36*100)</f>
        <v>n.a.</v>
      </c>
      <c r="G36" s="24">
        <f>IF(ISERROR('9a'!G36/'6a'!G36*100),"n.a.",'9a'!G36/'6a'!G36*100)</f>
        <v>26.315789473684209</v>
      </c>
      <c r="H36" s="24">
        <f>IF(ISERROR('9a'!H36/'6a'!H36*100),"n.a.",'9a'!H36/'6a'!H36*100)</f>
        <v>23.210831721470019</v>
      </c>
      <c r="I36" s="24">
        <f>IF(ISERROR('9a'!I36/'6a'!I36*100),"n.a.",'9a'!I36/'6a'!I36*100)</f>
        <v>20.231213872832367</v>
      </c>
      <c r="J36" s="24">
        <f>IF(ISERROR('9a'!J36/'6a'!J36*100),"n.a.",'9a'!J36/'6a'!J36*100)</f>
        <v>22.435897435897438</v>
      </c>
      <c r="K36" s="24">
        <f>IF(ISERROR('9a'!K36/'6a'!K36*100),"n.a.",'9a'!K36/'6a'!K36*100)</f>
        <v>29.836065573770494</v>
      </c>
      <c r="L36" s="25">
        <f>IF(ISERROR('9a'!L36/'6a'!L36*100),"n.a.",'9a'!L36/'6a'!L36*100)</f>
        <v>22.157434402332363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IF(ISERROR('9a'!B38/'6a'!B38*100),"n.a.",'9a'!B38/'6a'!B38*100)</f>
        <v>27.253558249868213</v>
      </c>
      <c r="C38" s="7" t="str">
        <f>IF(ISERROR('9a'!C38/'6a'!C38*100),"n.a.",'9a'!C38/'6a'!C38*100)</f>
        <v>n.a.</v>
      </c>
      <c r="D38" s="7" t="str">
        <f>IF(ISERROR('9a'!D38/'6a'!D38*100),"n.a.",'9a'!D38/'6a'!D38*100)</f>
        <v>n.a.</v>
      </c>
      <c r="E38" s="7" t="str">
        <f>IF(ISERROR('9a'!E38/'6a'!E38*100),"n.a.",'9a'!E38/'6a'!E38*100)</f>
        <v>n.a.</v>
      </c>
      <c r="F38" s="7" t="str">
        <f>IF(ISERROR('9a'!F38/'6a'!F38*100),"n.a.",'9a'!F38/'6a'!F38*100)</f>
        <v>n.a.</v>
      </c>
      <c r="G38" s="7">
        <f>IF(ISERROR('9a'!G38/'6a'!G38*100),"n.a.",'9a'!G38/'6a'!G38*100)</f>
        <v>27.814569536423843</v>
      </c>
      <c r="H38" s="7">
        <f>IF(ISERROR('9a'!H38/'6a'!H38*100),"n.a.",'9a'!H38/'6a'!H38*100)</f>
        <v>28.197674418604652</v>
      </c>
      <c r="I38" s="7">
        <f>IF(ISERROR('9a'!I38/'6a'!I38*100),"n.a.",'9a'!I38/'6a'!I38*100)</f>
        <v>24.585635359116019</v>
      </c>
      <c r="J38" s="7">
        <f>IF(ISERROR('9a'!J38/'6a'!J38*100),"n.a.",'9a'!J38/'6a'!J38*100)</f>
        <v>22.666666666666664</v>
      </c>
      <c r="K38" s="7">
        <f>IF(ISERROR('9a'!K38/'6a'!K38*100),"n.a.",'9a'!K38/'6a'!K38*100)</f>
        <v>33.108108108108105</v>
      </c>
      <c r="L38" s="29">
        <f>IF(ISERROR('9a'!L38/'6a'!L38*100),"n.a.",'9a'!L38/'6a'!L38*100)</f>
        <v>25.978647686832741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IF(ISERROR('9a'!B39/'6a'!B39*100),"n.a.",'9a'!B39/'6a'!B39*100)</f>
        <v>26.865671641791046</v>
      </c>
      <c r="C39" s="18" t="str">
        <f>IF(ISERROR('9a'!C39/'6a'!C39*100),"n.a.",'9a'!C39/'6a'!C39*100)</f>
        <v>n.a.</v>
      </c>
      <c r="D39" s="18" t="str">
        <f>IF(ISERROR('9a'!D39/'6a'!D39*100),"n.a.",'9a'!D39/'6a'!D39*100)</f>
        <v>n.a.</v>
      </c>
      <c r="E39" s="18">
        <f>IF(ISERROR('9a'!E39/'6a'!E39*100),"n.a.",'9a'!E39/'6a'!E39*100)</f>
        <v>21.212121212121211</v>
      </c>
      <c r="F39" s="18" t="str">
        <f>IF(ISERROR('9a'!F39/'6a'!F39*100),"n.a.",'9a'!F39/'6a'!F39*100)</f>
        <v>n.a.</v>
      </c>
      <c r="G39" s="18">
        <f>IF(ISERROR('9a'!G39/'6a'!G39*100),"n.a.",'9a'!G39/'6a'!G39*100)</f>
        <v>23.033707865168537</v>
      </c>
      <c r="H39" s="18">
        <f>IF(ISERROR('9a'!H39/'6a'!H39*100),"n.a.",'9a'!H39/'6a'!H39*100)</f>
        <v>28.381962864721483</v>
      </c>
      <c r="I39" s="18">
        <f>IF(ISERROR('9a'!I39/'6a'!I39*100),"n.a.",'9a'!I39/'6a'!I39*100)</f>
        <v>25.06596306068602</v>
      </c>
      <c r="J39" s="18">
        <f>IF(ISERROR('9a'!J39/'6a'!J39*100),"n.a.",'9a'!J39/'6a'!J39*100)</f>
        <v>22.807017543859647</v>
      </c>
      <c r="K39" s="18">
        <f>IF(ISERROR('9a'!K39/'6a'!K39*100),"n.a.",'9a'!K39/'6a'!K39*100)</f>
        <v>33.483146067415731</v>
      </c>
      <c r="L39" s="21">
        <f>IF(ISERROR('9a'!L39/'6a'!L39*100),"n.a.",'9a'!L39/'6a'!L39*100)</f>
        <v>24.367088607594937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IF(ISERROR('9a'!B40/'6a'!B40*100),"n.a.",'9a'!B40/'6a'!B40*100)</f>
        <v>22.748091603053435</v>
      </c>
      <c r="C40" s="18" t="str">
        <f>IF(ISERROR('9a'!C40/'6a'!C40*100),"n.a.",'9a'!C40/'6a'!C40*100)</f>
        <v>n.a.</v>
      </c>
      <c r="D40" s="18" t="str">
        <f>IF(ISERROR('9a'!D40/'6a'!D40*100),"n.a.",'9a'!D40/'6a'!D40*100)</f>
        <v>n.a.</v>
      </c>
      <c r="E40" s="18">
        <f>IF(ISERROR('9a'!E40/'6a'!E40*100),"n.a.",'9a'!E40/'6a'!E40*100)</f>
        <v>25.714285714285719</v>
      </c>
      <c r="F40" s="18" t="str">
        <f>IF(ISERROR('9a'!F40/'6a'!F40*100),"n.a.",'9a'!F40/'6a'!F40*100)</f>
        <v>n.a.</v>
      </c>
      <c r="G40" s="18">
        <f>IF(ISERROR('9a'!G40/'6a'!G40*100),"n.a.",'9a'!G40/'6a'!G40*100)</f>
        <v>21.019108280254777</v>
      </c>
      <c r="H40" s="18">
        <f>IF(ISERROR('9a'!H40/'6a'!H40*100),"n.a.",'9a'!H40/'6a'!H40*100)</f>
        <v>19.633507853403138</v>
      </c>
      <c r="I40" s="18">
        <f>IF(ISERROR('9a'!I40/'6a'!I40*100),"n.a.",'9a'!I40/'6a'!I40*100)</f>
        <v>21.11959287531807</v>
      </c>
      <c r="J40" s="18">
        <f>IF(ISERROR('9a'!J40/'6a'!J40*100),"n.a.",'9a'!J40/'6a'!J40*100)</f>
        <v>19.383259911894278</v>
      </c>
      <c r="K40" s="18">
        <f>IF(ISERROR('9a'!K40/'6a'!K40*100),"n.a.",'9a'!K40/'6a'!K40*100)</f>
        <v>28.318584070796462</v>
      </c>
      <c r="L40" s="21">
        <f>IF(ISERROR('9a'!L40/'6a'!L40*100),"n.a.",'9a'!L40/'6a'!L40*100)</f>
        <v>23.684210526315788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IF(ISERROR('9a'!B41/'6a'!B41*100),"n.a.",'9a'!B41/'6a'!B41*100)</f>
        <v>24.520476931052357</v>
      </c>
      <c r="C41" s="18">
        <f>IF(ISERROR('9a'!C41/'6a'!C41*100),"n.a.",'9a'!C41/'6a'!C41*100)</f>
        <v>21.212121212121211</v>
      </c>
      <c r="D41" s="18" t="str">
        <f>IF(ISERROR('9a'!D41/'6a'!D41*100),"n.a.",'9a'!D41/'6a'!D41*100)</f>
        <v>n.a.</v>
      </c>
      <c r="E41" s="18">
        <f>IF(ISERROR('9a'!E41/'6a'!E41*100),"n.a.",'9a'!E41/'6a'!E41*100)</f>
        <v>21.621621621621621</v>
      </c>
      <c r="F41" s="18" t="str">
        <f>IF(ISERROR('9a'!F41/'6a'!F41*100),"n.a.",'9a'!F41/'6a'!F41*100)</f>
        <v>n.a.</v>
      </c>
      <c r="G41" s="18">
        <f>IF(ISERROR('9a'!G41/'6a'!G41*100),"n.a.",'9a'!G41/'6a'!G41*100)</f>
        <v>26.712328767123289</v>
      </c>
      <c r="H41" s="18">
        <f>IF(ISERROR('9a'!H41/'6a'!H41*100),"n.a.",'9a'!H41/'6a'!H41*100)</f>
        <v>21.978021978021978</v>
      </c>
      <c r="I41" s="18">
        <f>IF(ISERROR('9a'!I41/'6a'!I41*100),"n.a.",'9a'!I41/'6a'!I41*100)</f>
        <v>21.635883905013191</v>
      </c>
      <c r="J41" s="18">
        <f>IF(ISERROR('9a'!J41/'6a'!J41*100),"n.a.",'9a'!J41/'6a'!J41*100)</f>
        <v>25.327510917030573</v>
      </c>
      <c r="K41" s="18">
        <f>IF(ISERROR('9a'!K41/'6a'!K41*100),"n.a.",'9a'!K41/'6a'!K41*100)</f>
        <v>30.735930735930733</v>
      </c>
      <c r="L41" s="21">
        <f>IF(ISERROR('9a'!L41/'6a'!L41*100),"n.a.",'9a'!L41/'6a'!L41*100)</f>
        <v>20.155038759689923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IF(ISERROR('9a'!B42/'6a'!B42*100),"n.a.",'9a'!B42/'6a'!B42*100)</f>
        <v>25.13500245459009</v>
      </c>
      <c r="C42" s="18">
        <f>IF(ISERROR('9a'!C42/'6a'!C42*100),"n.a.",'9a'!C42/'6a'!C42*100)</f>
        <v>27.027027027027025</v>
      </c>
      <c r="D42" s="18" t="str">
        <f>IF(ISERROR('9a'!D42/'6a'!D42*100),"n.a.",'9a'!D42/'6a'!D42*100)</f>
        <v>n.a.</v>
      </c>
      <c r="E42" s="18">
        <f>IF(ISERROR('9a'!E42/'6a'!E42*100),"n.a.",'9a'!E42/'6a'!E42*100)</f>
        <v>30.76923076923077</v>
      </c>
      <c r="F42" s="18" t="str">
        <f>IF(ISERROR('9a'!F42/'6a'!F42*100),"n.a.",'9a'!F42/'6a'!F42*100)</f>
        <v>n.a.</v>
      </c>
      <c r="G42" s="18">
        <f>IF(ISERROR('9a'!G42/'6a'!G42*100),"n.a.",'9a'!G42/'6a'!G42*100)</f>
        <v>22.142857142857146</v>
      </c>
      <c r="H42" s="18">
        <f>IF(ISERROR('9a'!H42/'6a'!H42*100),"n.a.",'9a'!H42/'6a'!H42*100)</f>
        <v>21.634615384615383</v>
      </c>
      <c r="I42" s="18">
        <f>IF(ISERROR('9a'!I42/'6a'!I42*100),"n.a.",'9a'!I42/'6a'!I42*100)</f>
        <v>24.352331606217618</v>
      </c>
      <c r="J42" s="18">
        <f>IF(ISERROR('9a'!J42/'6a'!J42*100),"n.a.",'9a'!J42/'6a'!J42*100)</f>
        <v>24.489795918367346</v>
      </c>
      <c r="K42" s="18">
        <f>IF(ISERROR('9a'!K42/'6a'!K42*100),"n.a.",'9a'!K42/'6a'!K42*100)</f>
        <v>32.307692307692307</v>
      </c>
      <c r="L42" s="21">
        <f>IF(ISERROR('9a'!L42/'6a'!L42*100),"n.a.",'9a'!L42/'6a'!L42*100)</f>
        <v>21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IF(ISERROR('9a'!B43/'6a'!B43*100),"n.a.",'9a'!B43/'6a'!B43*100)</f>
        <v>27.592954990215262</v>
      </c>
      <c r="C43" s="18" t="str">
        <f>IF(ISERROR('9a'!C43/'6a'!C43*100),"n.a.",'9a'!C43/'6a'!C43*100)</f>
        <v>n.a.</v>
      </c>
      <c r="D43" s="18" t="str">
        <f>IF(ISERROR('9a'!D43/'6a'!D43*100),"n.a.",'9a'!D43/'6a'!D43*100)</f>
        <v>n.a.</v>
      </c>
      <c r="E43" s="18">
        <f>IF(ISERROR('9a'!E43/'6a'!E43*100),"n.a.",'9a'!E43/'6a'!E43*100)</f>
        <v>21.05263157894737</v>
      </c>
      <c r="F43" s="18" t="str">
        <f>IF(ISERROR('9a'!F43/'6a'!F43*100),"n.a.",'9a'!F43/'6a'!F43*100)</f>
        <v>n.a.</v>
      </c>
      <c r="G43" s="18">
        <f>IF(ISERROR('9a'!G43/'6a'!G43*100),"n.a.",'9a'!G43/'6a'!G43*100)</f>
        <v>34.756097560975611</v>
      </c>
      <c r="H43" s="18">
        <f>IF(ISERROR('9a'!H43/'6a'!H43*100),"n.a.",'9a'!H43/'6a'!H43*100)</f>
        <v>26.80412371134021</v>
      </c>
      <c r="I43" s="18">
        <f>IF(ISERROR('9a'!I43/'6a'!I43*100),"n.a.",'9a'!I43/'6a'!I43*100)</f>
        <v>23.834196891191709</v>
      </c>
      <c r="J43" s="18">
        <f>IF(ISERROR('9a'!J43/'6a'!J43*100),"n.a.",'9a'!J43/'6a'!J43*100)</f>
        <v>25.30612244897959</v>
      </c>
      <c r="K43" s="18">
        <f>IF(ISERROR('9a'!K43/'6a'!K43*100),"n.a.",'9a'!K43/'6a'!K43*100)</f>
        <v>33.679833679833678</v>
      </c>
      <c r="L43" s="21">
        <f>IF(ISERROR('9a'!L43/'6a'!L43*100),"n.a.",'9a'!L43/'6a'!L43*100)</f>
        <v>23.157894736842106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IF(ISERROR('9a'!B44/'6a'!B44*100),"n.a.",'9a'!B44/'6a'!B44*100)</f>
        <v>25.678894711767509</v>
      </c>
      <c r="C44" s="24">
        <f>IF(ISERROR('9a'!C44/'6a'!C44*100),"n.a.",'9a'!C44/'6a'!C44*100)</f>
        <v>28.205128205128212</v>
      </c>
      <c r="D44" s="24" t="str">
        <f>IF(ISERROR('9a'!D44/'6a'!D44*100),"n.a.",'9a'!D44/'6a'!D44*100)</f>
        <v>n.a.</v>
      </c>
      <c r="E44" s="24">
        <f>IF(ISERROR('9a'!E44/'6a'!E44*100),"n.a.",'9a'!E44/'6a'!E44*100)</f>
        <v>26.829268292682933</v>
      </c>
      <c r="F44" s="24" t="str">
        <f>IF(ISERROR('9a'!F44/'6a'!F44*100),"n.a.",'9a'!F44/'6a'!F44*100)</f>
        <v>n.a.</v>
      </c>
      <c r="G44" s="24">
        <f>IF(ISERROR('9a'!G44/'6a'!G44*100),"n.a.",'9a'!G44/'6a'!G44*100)</f>
        <v>20.95808383233533</v>
      </c>
      <c r="H44" s="24">
        <f>IF(ISERROR('9a'!H44/'6a'!H44*100),"n.a.",'9a'!H44/'6a'!H44*100)</f>
        <v>19.718309859154928</v>
      </c>
      <c r="I44" s="24">
        <f>IF(ISERROR('9a'!I44/'6a'!I44*100),"n.a.",'9a'!I44/'6a'!I44*100)</f>
        <v>21.969696969696965</v>
      </c>
      <c r="J44" s="24">
        <f>IF(ISERROR('9a'!J44/'6a'!J44*100),"n.a.",'9a'!J44/'6a'!J44*100)</f>
        <v>23.134328358208954</v>
      </c>
      <c r="K44" s="24">
        <f>IF(ISERROR('9a'!K44/'6a'!K44*100),"n.a.",'9a'!K44/'6a'!K44*100)</f>
        <v>34.463276836158194</v>
      </c>
      <c r="L44" s="25">
        <f>IF(ISERROR('9a'!L44/'6a'!L44*100),"n.a.",'9a'!L44/'6a'!L44*100)</f>
        <v>25.806451612903224</v>
      </c>
      <c r="N44"/>
      <c r="O44"/>
      <c r="P44"/>
      <c r="Q44"/>
      <c r="R44"/>
      <c r="S44"/>
      <c r="T44"/>
      <c r="U44"/>
      <c r="V44"/>
      <c r="W44"/>
      <c r="X44"/>
    </row>
    <row r="46" spans="1:24">
      <c r="A46" s="2" t="s">
        <v>149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58">
    <pageSetUpPr fitToPage="1"/>
  </sheetPr>
  <dimension ref="A1:X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204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136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v>12822.9</v>
      </c>
      <c r="C6" s="7">
        <v>168.9</v>
      </c>
      <c r="D6" s="7">
        <v>50.9</v>
      </c>
      <c r="E6" s="7">
        <v>360.2</v>
      </c>
      <c r="F6" s="7">
        <v>275.5</v>
      </c>
      <c r="G6" s="7">
        <v>2958.8</v>
      </c>
      <c r="H6" s="7">
        <v>5024.2</v>
      </c>
      <c r="I6" s="7">
        <v>453.1</v>
      </c>
      <c r="J6" s="7">
        <v>370</v>
      </c>
      <c r="K6" s="7">
        <v>1423</v>
      </c>
      <c r="L6" s="29">
        <v>1738.4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v>13071.7</v>
      </c>
      <c r="C7" s="18">
        <v>171.1</v>
      </c>
      <c r="D7" s="18">
        <v>52.2</v>
      </c>
      <c r="E7" s="18">
        <v>360.3</v>
      </c>
      <c r="F7" s="18">
        <v>279.3</v>
      </c>
      <c r="G7" s="18">
        <v>2991.3</v>
      </c>
      <c r="H7" s="18">
        <v>5144.2</v>
      </c>
      <c r="I7" s="18">
        <v>459.1</v>
      </c>
      <c r="J7" s="18">
        <v>372.4</v>
      </c>
      <c r="K7" s="18">
        <v>1466.8</v>
      </c>
      <c r="L7" s="21">
        <v>1775.1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v>13087.1</v>
      </c>
      <c r="C8" s="18">
        <v>168.4</v>
      </c>
      <c r="D8" s="18">
        <v>51.4</v>
      </c>
      <c r="E8" s="18">
        <v>366.6</v>
      </c>
      <c r="F8" s="18">
        <v>279.2</v>
      </c>
      <c r="G8" s="18">
        <v>2982.6</v>
      </c>
      <c r="H8" s="18">
        <v>5126.8</v>
      </c>
      <c r="I8" s="18">
        <v>468.7</v>
      </c>
      <c r="J8" s="18">
        <v>378.1</v>
      </c>
      <c r="K8" s="18">
        <v>1486.3</v>
      </c>
      <c r="L8" s="21">
        <v>1779.1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v>13299.5</v>
      </c>
      <c r="C9" s="18">
        <v>175.7</v>
      </c>
      <c r="D9" s="18">
        <v>54</v>
      </c>
      <c r="E9" s="18">
        <v>366</v>
      </c>
      <c r="F9" s="18">
        <v>276.2</v>
      </c>
      <c r="G9" s="18">
        <v>3063.5</v>
      </c>
      <c r="H9" s="18">
        <v>5217.3</v>
      </c>
      <c r="I9" s="18">
        <v>475.9</v>
      </c>
      <c r="J9" s="18">
        <v>379.6</v>
      </c>
      <c r="K9" s="18">
        <v>1476.1</v>
      </c>
      <c r="L9" s="21">
        <v>1815.4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8">
        <v>13502.3</v>
      </c>
      <c r="C10" s="18">
        <v>177.4</v>
      </c>
      <c r="D10" s="18">
        <v>54.4</v>
      </c>
      <c r="E10" s="18">
        <v>368.7</v>
      </c>
      <c r="F10" s="18">
        <v>272.3</v>
      </c>
      <c r="G10" s="18">
        <v>3105.3</v>
      </c>
      <c r="H10" s="18">
        <v>5311.1</v>
      </c>
      <c r="I10" s="18">
        <v>478.1</v>
      </c>
      <c r="J10" s="18">
        <v>388.2</v>
      </c>
      <c r="K10" s="18">
        <v>1518.3</v>
      </c>
      <c r="L10" s="21">
        <v>1828.6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8">
        <v>13638.9</v>
      </c>
      <c r="C11" s="18">
        <v>181.1</v>
      </c>
      <c r="D11" s="18">
        <v>55.3</v>
      </c>
      <c r="E11" s="18">
        <v>370.7</v>
      </c>
      <c r="F11" s="18">
        <v>276.60000000000002</v>
      </c>
      <c r="G11" s="18">
        <v>3122.9</v>
      </c>
      <c r="H11" s="18">
        <v>5364.5</v>
      </c>
      <c r="I11" s="18">
        <v>487</v>
      </c>
      <c r="J11" s="18">
        <v>394.8</v>
      </c>
      <c r="K11" s="18">
        <v>1530.1</v>
      </c>
      <c r="L11" s="21">
        <v>1855.9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4">
        <v>13857.4</v>
      </c>
      <c r="C12" s="24">
        <v>179.7</v>
      </c>
      <c r="D12" s="24">
        <v>56.9</v>
      </c>
      <c r="E12" s="24">
        <v>369.2</v>
      </c>
      <c r="F12" s="24">
        <v>273</v>
      </c>
      <c r="G12" s="24">
        <v>3170.2</v>
      </c>
      <c r="H12" s="24">
        <v>5464.8</v>
      </c>
      <c r="I12" s="24">
        <v>486.4</v>
      </c>
      <c r="J12" s="24">
        <v>405.7</v>
      </c>
      <c r="K12" s="24">
        <v>1586.3</v>
      </c>
      <c r="L12" s="25">
        <v>1865.1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7">
        <v>12553.4</v>
      </c>
      <c r="C14" s="7">
        <v>161.69999999999999</v>
      </c>
      <c r="D14" s="7">
        <v>50.4</v>
      </c>
      <c r="E14" s="7">
        <v>354.5</v>
      </c>
      <c r="F14" s="7">
        <v>272.5</v>
      </c>
      <c r="G14" s="7">
        <v>2938.2</v>
      </c>
      <c r="H14" s="7">
        <v>4958</v>
      </c>
      <c r="I14" s="7">
        <v>414</v>
      </c>
      <c r="J14" s="7">
        <v>341.4</v>
      </c>
      <c r="K14" s="7">
        <v>1371.4</v>
      </c>
      <c r="L14" s="29">
        <v>1691.3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8">
        <v>12788</v>
      </c>
      <c r="C15" s="18">
        <v>163.9</v>
      </c>
      <c r="D15" s="18">
        <v>51.8</v>
      </c>
      <c r="E15" s="18">
        <v>353.8</v>
      </c>
      <c r="F15" s="18">
        <v>275</v>
      </c>
      <c r="G15" s="18">
        <v>2965.5</v>
      </c>
      <c r="H15" s="18">
        <v>5076.5</v>
      </c>
      <c r="I15" s="18">
        <v>417.7</v>
      </c>
      <c r="J15" s="18">
        <v>343.2</v>
      </c>
      <c r="K15" s="18">
        <v>1416.2</v>
      </c>
      <c r="L15" s="21">
        <v>1724.5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8">
        <v>12798.3</v>
      </c>
      <c r="C16" s="18">
        <v>160.9</v>
      </c>
      <c r="D16" s="18">
        <v>51</v>
      </c>
      <c r="E16" s="18">
        <v>360.9</v>
      </c>
      <c r="F16" s="18">
        <v>274.7</v>
      </c>
      <c r="G16" s="18">
        <v>2954.8</v>
      </c>
      <c r="H16" s="18">
        <v>5056.2</v>
      </c>
      <c r="I16" s="18">
        <v>424.6</v>
      </c>
      <c r="J16" s="18">
        <v>348.5</v>
      </c>
      <c r="K16" s="18">
        <v>1435.6</v>
      </c>
      <c r="L16" s="21">
        <v>1731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8">
        <v>13027.4</v>
      </c>
      <c r="C17" s="18">
        <v>168.7</v>
      </c>
      <c r="D17" s="18">
        <v>53.6</v>
      </c>
      <c r="E17" s="18">
        <v>359.7</v>
      </c>
      <c r="F17" s="18">
        <v>272.39999999999998</v>
      </c>
      <c r="G17" s="18">
        <v>3043.2</v>
      </c>
      <c r="H17" s="18">
        <v>5154</v>
      </c>
      <c r="I17" s="18">
        <v>433</v>
      </c>
      <c r="J17" s="18">
        <v>350.9</v>
      </c>
      <c r="K17" s="18">
        <v>1424.1</v>
      </c>
      <c r="L17" s="21">
        <v>1767.7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8">
        <v>13218.2</v>
      </c>
      <c r="C18" s="18">
        <v>168.9</v>
      </c>
      <c r="D18" s="18">
        <v>54</v>
      </c>
      <c r="E18" s="18">
        <v>362.2</v>
      </c>
      <c r="F18" s="18">
        <v>268.39999999999998</v>
      </c>
      <c r="G18" s="18">
        <v>3080.9</v>
      </c>
      <c r="H18" s="18">
        <v>5242.8</v>
      </c>
      <c r="I18" s="18">
        <v>434.9</v>
      </c>
      <c r="J18" s="18">
        <v>358</v>
      </c>
      <c r="K18" s="18">
        <v>1467.7</v>
      </c>
      <c r="L18" s="21">
        <v>1780.3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8">
        <v>13350.5</v>
      </c>
      <c r="C19" s="18">
        <v>172.3</v>
      </c>
      <c r="D19" s="18">
        <v>54.8</v>
      </c>
      <c r="E19" s="18">
        <v>363.8</v>
      </c>
      <c r="F19" s="18">
        <v>272.7</v>
      </c>
      <c r="G19" s="18">
        <v>3101.5</v>
      </c>
      <c r="H19" s="18">
        <v>5292.7</v>
      </c>
      <c r="I19" s="18">
        <v>443.3</v>
      </c>
      <c r="J19" s="18">
        <v>364</v>
      </c>
      <c r="K19" s="18">
        <v>1476.5</v>
      </c>
      <c r="L19" s="21">
        <v>1808.8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4">
        <v>13561.4</v>
      </c>
      <c r="C20" s="24">
        <v>171.3</v>
      </c>
      <c r="D20" s="24">
        <v>56.5</v>
      </c>
      <c r="E20" s="24">
        <v>362.2</v>
      </c>
      <c r="F20" s="24">
        <v>269.5</v>
      </c>
      <c r="G20" s="24">
        <v>3145.6</v>
      </c>
      <c r="H20" s="24">
        <v>5395.7</v>
      </c>
      <c r="I20" s="24">
        <v>441.6</v>
      </c>
      <c r="J20" s="24">
        <v>373</v>
      </c>
      <c r="K20" s="24">
        <v>1529.2</v>
      </c>
      <c r="L20" s="25">
        <v>1816.8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7">
        <v>269.5</v>
      </c>
      <c r="C22" s="7">
        <v>7.2</v>
      </c>
      <c r="D22" s="7">
        <v>0.5</v>
      </c>
      <c r="E22" s="7">
        <v>5.7</v>
      </c>
      <c r="F22" s="7">
        <v>3</v>
      </c>
      <c r="G22" s="7">
        <v>20.5</v>
      </c>
      <c r="H22" s="7">
        <v>66.2</v>
      </c>
      <c r="I22" s="7">
        <v>39.1</v>
      </c>
      <c r="J22" s="7">
        <v>28.6</v>
      </c>
      <c r="K22" s="7">
        <v>51.6</v>
      </c>
      <c r="L22" s="29">
        <v>47.1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8">
        <v>283.7</v>
      </c>
      <c r="C23" s="18">
        <v>7.2</v>
      </c>
      <c r="D23" s="18">
        <v>0.4</v>
      </c>
      <c r="E23" s="18">
        <v>6.5</v>
      </c>
      <c r="F23" s="18">
        <v>4.2</v>
      </c>
      <c r="G23" s="18">
        <v>25.8</v>
      </c>
      <c r="H23" s="18">
        <v>67.7</v>
      </c>
      <c r="I23" s="18">
        <v>41.4</v>
      </c>
      <c r="J23" s="18">
        <v>29.2</v>
      </c>
      <c r="K23" s="18">
        <v>50.6</v>
      </c>
      <c r="L23" s="21">
        <v>50.7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8">
        <v>288.8</v>
      </c>
      <c r="C24" s="18">
        <v>7.5</v>
      </c>
      <c r="D24" s="18">
        <v>0.5</v>
      </c>
      <c r="E24" s="18">
        <v>5.7</v>
      </c>
      <c r="F24" s="18">
        <v>4.4000000000000004</v>
      </c>
      <c r="G24" s="18">
        <v>27.7</v>
      </c>
      <c r="H24" s="18">
        <v>70.5</v>
      </c>
      <c r="I24" s="18">
        <v>44.1</v>
      </c>
      <c r="J24" s="18">
        <v>29.6</v>
      </c>
      <c r="K24" s="18">
        <v>50.7</v>
      </c>
      <c r="L24" s="21">
        <v>48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8">
        <v>272.10000000000002</v>
      </c>
      <c r="C25" s="18">
        <v>7</v>
      </c>
      <c r="D25" s="18">
        <v>0.3</v>
      </c>
      <c r="E25" s="18">
        <v>6.3</v>
      </c>
      <c r="F25" s="18">
        <v>3.8</v>
      </c>
      <c r="G25" s="18">
        <v>20.3</v>
      </c>
      <c r="H25" s="18">
        <v>63.3</v>
      </c>
      <c r="I25" s="18">
        <v>42.9</v>
      </c>
      <c r="J25" s="18">
        <v>28.6</v>
      </c>
      <c r="K25" s="18">
        <v>52</v>
      </c>
      <c r="L25" s="21">
        <v>47.7</v>
      </c>
    </row>
    <row r="26" spans="1:24">
      <c r="A26" s="76">
        <v>2011</v>
      </c>
      <c r="B26" s="18">
        <v>284.10000000000002</v>
      </c>
      <c r="C26" s="18">
        <v>8.5</v>
      </c>
      <c r="D26" s="18">
        <v>0.4</v>
      </c>
      <c r="E26" s="18">
        <v>6.5</v>
      </c>
      <c r="F26" s="18">
        <v>3.9</v>
      </c>
      <c r="G26" s="18">
        <v>24.4</v>
      </c>
      <c r="H26" s="18">
        <v>68.3</v>
      </c>
      <c r="I26" s="18">
        <v>43.2</v>
      </c>
      <c r="J26" s="18">
        <v>30.2</v>
      </c>
      <c r="K26" s="18">
        <v>50.7</v>
      </c>
      <c r="L26" s="21">
        <v>48.3</v>
      </c>
    </row>
    <row r="27" spans="1:24">
      <c r="A27" s="76">
        <v>2012</v>
      </c>
      <c r="B27" s="18">
        <v>288.5</v>
      </c>
      <c r="C27" s="18">
        <v>8.8000000000000007</v>
      </c>
      <c r="D27" s="18">
        <v>0.5</v>
      </c>
      <c r="E27" s="18">
        <v>6.9</v>
      </c>
      <c r="F27" s="18">
        <v>3.9</v>
      </c>
      <c r="G27" s="18">
        <v>21.4</v>
      </c>
      <c r="H27" s="18">
        <v>71.900000000000006</v>
      </c>
      <c r="I27" s="18">
        <v>43.8</v>
      </c>
      <c r="J27" s="18">
        <v>30.8</v>
      </c>
      <c r="K27" s="18">
        <v>53.5</v>
      </c>
      <c r="L27" s="21">
        <v>47</v>
      </c>
    </row>
    <row r="28" spans="1:24">
      <c r="A28" s="98">
        <v>2013</v>
      </c>
      <c r="B28" s="24">
        <v>295.89999999999998</v>
      </c>
      <c r="C28" s="24">
        <v>8.5</v>
      </c>
      <c r="D28" s="24">
        <v>0.4</v>
      </c>
      <c r="E28" s="24">
        <v>7</v>
      </c>
      <c r="F28" s="24">
        <v>3.4</v>
      </c>
      <c r="G28" s="24">
        <v>24.6</v>
      </c>
      <c r="H28" s="24">
        <v>69.099999999999994</v>
      </c>
      <c r="I28" s="24">
        <v>44.8</v>
      </c>
      <c r="J28" s="24">
        <v>32.799999999999997</v>
      </c>
      <c r="K28" s="24">
        <v>57.1</v>
      </c>
      <c r="L28" s="25">
        <v>48.3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124.7</v>
      </c>
      <c r="C30" s="7">
        <v>2.8</v>
      </c>
      <c r="D30" s="7" t="s">
        <v>14</v>
      </c>
      <c r="E30" s="7">
        <v>2.9</v>
      </c>
      <c r="F30" s="7">
        <v>1.4</v>
      </c>
      <c r="G30" s="7">
        <v>9.3000000000000007</v>
      </c>
      <c r="H30" s="7">
        <v>39.5</v>
      </c>
      <c r="I30" s="7">
        <v>11.4</v>
      </c>
      <c r="J30" s="7">
        <v>11.1</v>
      </c>
      <c r="K30" s="7">
        <v>20.5</v>
      </c>
      <c r="L30" s="29">
        <v>25.6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131.30000000000001</v>
      </c>
      <c r="C31" s="18">
        <v>3.1</v>
      </c>
      <c r="D31" s="18">
        <v>0.2</v>
      </c>
      <c r="E31" s="18">
        <v>3.6</v>
      </c>
      <c r="F31" s="18">
        <v>2.5</v>
      </c>
      <c r="G31" s="18">
        <v>11.2</v>
      </c>
      <c r="H31" s="18">
        <v>40.1</v>
      </c>
      <c r="I31" s="18">
        <v>12.7</v>
      </c>
      <c r="J31" s="18">
        <v>11.5</v>
      </c>
      <c r="K31" s="18">
        <v>20.100000000000001</v>
      </c>
      <c r="L31" s="21">
        <v>26.4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131.6</v>
      </c>
      <c r="C32" s="18">
        <v>3.2</v>
      </c>
      <c r="D32" s="18">
        <v>0.4</v>
      </c>
      <c r="E32" s="18">
        <v>2.9</v>
      </c>
      <c r="F32" s="18">
        <v>2.6</v>
      </c>
      <c r="G32" s="18">
        <v>14.4</v>
      </c>
      <c r="H32" s="18">
        <v>39.200000000000003</v>
      </c>
      <c r="I32" s="18">
        <v>12.7</v>
      </c>
      <c r="J32" s="18">
        <v>11.3</v>
      </c>
      <c r="K32" s="18">
        <v>17.600000000000001</v>
      </c>
      <c r="L32" s="21">
        <v>27.2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121</v>
      </c>
      <c r="C33" s="18">
        <v>3</v>
      </c>
      <c r="D33" s="18" t="s">
        <v>14</v>
      </c>
      <c r="E33" s="18">
        <v>3.2</v>
      </c>
      <c r="F33" s="18">
        <v>2.1</v>
      </c>
      <c r="G33" s="18">
        <v>9.1999999999999993</v>
      </c>
      <c r="H33" s="18">
        <v>33.9</v>
      </c>
      <c r="I33" s="18">
        <v>12.7</v>
      </c>
      <c r="J33" s="18">
        <v>11.1</v>
      </c>
      <c r="K33" s="18">
        <v>19</v>
      </c>
      <c r="L33" s="21">
        <v>26.6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124.7</v>
      </c>
      <c r="C34" s="18">
        <v>3.7</v>
      </c>
      <c r="D34" s="18">
        <v>0.3</v>
      </c>
      <c r="E34" s="18">
        <v>3.6</v>
      </c>
      <c r="F34" s="18">
        <v>2.2000000000000002</v>
      </c>
      <c r="G34" s="18">
        <v>12.6</v>
      </c>
      <c r="H34" s="18">
        <v>34</v>
      </c>
      <c r="I34" s="18">
        <v>13.5</v>
      </c>
      <c r="J34" s="18">
        <v>11.7</v>
      </c>
      <c r="K34" s="18">
        <v>19.100000000000001</v>
      </c>
      <c r="L34" s="21">
        <v>24.1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133.6</v>
      </c>
      <c r="C35" s="18">
        <v>4</v>
      </c>
      <c r="D35" s="18">
        <v>0.3</v>
      </c>
      <c r="E35" s="18">
        <v>3.6</v>
      </c>
      <c r="F35" s="18">
        <v>2.6</v>
      </c>
      <c r="G35" s="18">
        <v>9.6999999999999993</v>
      </c>
      <c r="H35" s="18">
        <v>41.6</v>
      </c>
      <c r="I35" s="18">
        <v>14.1</v>
      </c>
      <c r="J35" s="18">
        <v>12.3</v>
      </c>
      <c r="K35" s="18">
        <v>20.9</v>
      </c>
      <c r="L35" s="21">
        <v>24.5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134</v>
      </c>
      <c r="C36" s="24">
        <v>4.4000000000000004</v>
      </c>
      <c r="D36" s="24">
        <v>0.3</v>
      </c>
      <c r="E36" s="24">
        <v>3.7</v>
      </c>
      <c r="F36" s="24">
        <v>2.1</v>
      </c>
      <c r="G36" s="24">
        <v>9.8000000000000007</v>
      </c>
      <c r="H36" s="24">
        <v>39.700000000000003</v>
      </c>
      <c r="I36" s="24">
        <v>13.7</v>
      </c>
      <c r="J36" s="24">
        <v>12.1</v>
      </c>
      <c r="K36" s="24">
        <v>21.4</v>
      </c>
      <c r="L36" s="25">
        <v>26.7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138.1</v>
      </c>
      <c r="C38" s="7">
        <v>2.8</v>
      </c>
      <c r="D38" s="7" t="s">
        <v>14</v>
      </c>
      <c r="E38" s="7">
        <v>2.7</v>
      </c>
      <c r="F38" s="7">
        <v>1.5</v>
      </c>
      <c r="G38" s="7">
        <v>10.9</v>
      </c>
      <c r="H38" s="7">
        <v>24.8</v>
      </c>
      <c r="I38" s="7">
        <v>27.3</v>
      </c>
      <c r="J38" s="7">
        <v>17.399999999999999</v>
      </c>
      <c r="K38" s="7">
        <v>29.7</v>
      </c>
      <c r="L38" s="29">
        <v>20.8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147</v>
      </c>
      <c r="C39" s="18">
        <v>2.7</v>
      </c>
      <c r="D39" s="18" t="s">
        <v>14</v>
      </c>
      <c r="E39" s="18">
        <v>2.6</v>
      </c>
      <c r="F39" s="18">
        <v>1.5</v>
      </c>
      <c r="G39" s="18">
        <v>13.6</v>
      </c>
      <c r="H39" s="18">
        <v>27</v>
      </c>
      <c r="I39" s="18">
        <v>28.5</v>
      </c>
      <c r="J39" s="18">
        <v>17.5</v>
      </c>
      <c r="K39" s="18">
        <v>29.6</v>
      </c>
      <c r="L39" s="21">
        <v>23.8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151.9</v>
      </c>
      <c r="C40" s="18">
        <v>2.4</v>
      </c>
      <c r="D40" s="18" t="s">
        <v>14</v>
      </c>
      <c r="E40" s="18">
        <v>2.6</v>
      </c>
      <c r="F40" s="18">
        <v>1.8</v>
      </c>
      <c r="G40" s="18">
        <v>12.5</v>
      </c>
      <c r="H40" s="18">
        <v>30.7</v>
      </c>
      <c r="I40" s="18">
        <v>31</v>
      </c>
      <c r="J40" s="18">
        <v>18.3</v>
      </c>
      <c r="K40" s="18">
        <v>32.299999999999997</v>
      </c>
      <c r="L40" s="21">
        <v>20.3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145.6</v>
      </c>
      <c r="C41" s="18">
        <v>2.6</v>
      </c>
      <c r="D41" s="18" t="s">
        <v>14</v>
      </c>
      <c r="E41" s="18">
        <v>2.9</v>
      </c>
      <c r="F41" s="18">
        <v>1.6</v>
      </c>
      <c r="G41" s="18">
        <v>10.7</v>
      </c>
      <c r="H41" s="18">
        <v>28.4</v>
      </c>
      <c r="I41" s="18">
        <v>29.7</v>
      </c>
      <c r="J41" s="18">
        <v>17.100000000000001</v>
      </c>
      <c r="K41" s="18">
        <v>32</v>
      </c>
      <c r="L41" s="21">
        <v>20.6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152.5</v>
      </c>
      <c r="C42" s="18">
        <v>2.7</v>
      </c>
      <c r="D42" s="18" t="s">
        <v>14</v>
      </c>
      <c r="E42" s="18">
        <v>2.7</v>
      </c>
      <c r="F42" s="18">
        <v>1.6</v>
      </c>
      <c r="G42" s="18">
        <v>10.9</v>
      </c>
      <c r="H42" s="18">
        <v>32.5</v>
      </c>
      <c r="I42" s="18">
        <v>29.2</v>
      </c>
      <c r="J42" s="18">
        <v>18.5</v>
      </c>
      <c r="K42" s="18">
        <v>30.7</v>
      </c>
      <c r="L42" s="21">
        <v>23.7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148</v>
      </c>
      <c r="C43" s="18">
        <v>3.1</v>
      </c>
      <c r="D43" s="18" t="s">
        <v>14</v>
      </c>
      <c r="E43" s="18">
        <v>3</v>
      </c>
      <c r="F43" s="18">
        <v>1.1000000000000001</v>
      </c>
      <c r="G43" s="18">
        <v>10.8</v>
      </c>
      <c r="H43" s="18">
        <v>28.4</v>
      </c>
      <c r="I43" s="18">
        <v>29.4</v>
      </c>
      <c r="J43" s="18">
        <v>18.3</v>
      </c>
      <c r="K43" s="18">
        <v>31.9</v>
      </c>
      <c r="L43" s="21">
        <v>21.9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156.1</v>
      </c>
      <c r="C44" s="24">
        <v>2.9</v>
      </c>
      <c r="D44" s="24" t="s">
        <v>14</v>
      </c>
      <c r="E44" s="24">
        <v>3</v>
      </c>
      <c r="F44" s="24">
        <v>1.3</v>
      </c>
      <c r="G44" s="24">
        <v>13.2</v>
      </c>
      <c r="H44" s="24">
        <v>28.4</v>
      </c>
      <c r="I44" s="24">
        <v>31</v>
      </c>
      <c r="J44" s="24">
        <v>20.6</v>
      </c>
      <c r="K44" s="24">
        <v>34.799999999999997</v>
      </c>
      <c r="L44" s="25">
        <v>20.7</v>
      </c>
      <c r="N44"/>
      <c r="O44"/>
      <c r="P44"/>
      <c r="Q44"/>
      <c r="R44"/>
      <c r="S44"/>
      <c r="T44"/>
      <c r="U44"/>
      <c r="V44"/>
      <c r="W44"/>
      <c r="X44"/>
    </row>
    <row r="46" spans="1:24">
      <c r="A46" s="2" t="s">
        <v>63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59">
    <pageSetUpPr fitToPage="1"/>
  </sheetPr>
  <dimension ref="A1:X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205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152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IF(ISERROR('10a'!B7/'10a'!B6*100-100),"n.a.",'10a'!B7/'10a'!B6*100-100)</f>
        <v>1.9402787201023131</v>
      </c>
      <c r="C6" s="7">
        <f>IF(ISERROR('10a'!C7/'10a'!C6*100-100),"n.a.",'10a'!C7/'10a'!C6*100-100)</f>
        <v>1.3025458851391392</v>
      </c>
      <c r="D6" s="7">
        <f>IF(ISERROR('10a'!D7/'10a'!D6*100-100),"n.a.",'10a'!D7/'10a'!D6*100-100)</f>
        <v>2.5540275049116019</v>
      </c>
      <c r="E6" s="7">
        <f>IF(ISERROR('10a'!E7/'10a'!E6*100-100),"n.a.",'10a'!E7/'10a'!E6*100-100)</f>
        <v>2.7762354247641952E-2</v>
      </c>
      <c r="F6" s="7">
        <f>IF(ISERROR('10a'!F7/'10a'!F6*100-100),"n.a.",'10a'!F7/'10a'!F6*100-100)</f>
        <v>1.3793103448275872</v>
      </c>
      <c r="G6" s="7">
        <f>IF(ISERROR('10a'!G7/'10a'!G6*100-100),"n.a.",'10a'!G7/'10a'!G6*100-100)</f>
        <v>1.098418277680139</v>
      </c>
      <c r="H6" s="7">
        <f>IF(ISERROR('10a'!H7/'10a'!H6*100-100),"n.a.",'10a'!H7/'10a'!H6*100-100)</f>
        <v>2.3884399506389116</v>
      </c>
      <c r="I6" s="7">
        <f>IF(ISERROR('10a'!I7/'10a'!I6*100-100),"n.a.",'10a'!I7/'10a'!I6*100-100)</f>
        <v>1.3242109909512294</v>
      </c>
      <c r="J6" s="7">
        <f>IF(ISERROR('10a'!J7/'10a'!J6*100-100),"n.a.",'10a'!J7/'10a'!J6*100-100)</f>
        <v>0.64864864864864558</v>
      </c>
      <c r="K6" s="7">
        <f>IF(ISERROR('10a'!K7/'10a'!K6*100-100),"n.a.",'10a'!K7/'10a'!K6*100-100)</f>
        <v>3.0780042164441284</v>
      </c>
      <c r="L6" s="29">
        <f>IF(ISERROR('10a'!L7/'10a'!L6*100-100),"n.a.",'10a'!L7/'10a'!L6*100-100)</f>
        <v>2.1111366774045024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IF(ISERROR('10a'!B8/'10a'!B7*100-100),"n.a.",'10a'!B8/'10a'!B7*100-100)</f>
        <v>0.1178117612858216</v>
      </c>
      <c r="C7" s="18">
        <f>IF(ISERROR('10a'!C8/'10a'!C7*100-100),"n.a.",'10a'!C8/'10a'!C7*100-100)</f>
        <v>-1.5780245470484999</v>
      </c>
      <c r="D7" s="18">
        <f>IF(ISERROR('10a'!D8/'10a'!D7*100-100),"n.a.",'10a'!D8/'10a'!D7*100-100)</f>
        <v>-1.5325670498084492</v>
      </c>
      <c r="E7" s="18">
        <f>IF(ISERROR('10a'!E8/'10a'!E7*100-100),"n.a.",'10a'!E8/'10a'!E7*100-100)</f>
        <v>1.7485428809325612</v>
      </c>
      <c r="F7" s="18">
        <f>IF(ISERROR('10a'!F8/'10a'!F7*100-100),"n.a.",'10a'!F8/'10a'!F7*100-100)</f>
        <v>-3.5803795202298261E-2</v>
      </c>
      <c r="G7" s="18">
        <f>IF(ISERROR('10a'!G8/'10a'!G7*100-100),"n.a.",'10a'!G8/'10a'!G7*100-100)</f>
        <v>-0.29084344599338863</v>
      </c>
      <c r="H7" s="18">
        <f>IF(ISERROR('10a'!H8/'10a'!H7*100-100),"n.a.",'10a'!H8/'10a'!H7*100-100)</f>
        <v>-0.33824501380193794</v>
      </c>
      <c r="I7" s="18">
        <f>IF(ISERROR('10a'!I8/'10a'!I7*100-100),"n.a.",'10a'!I8/'10a'!I7*100-100)</f>
        <v>2.0910477020257048</v>
      </c>
      <c r="J7" s="18">
        <f>IF(ISERROR('10a'!J8/'10a'!J7*100-100),"n.a.",'10a'!J8/'10a'!J7*100-100)</f>
        <v>1.5306122448979664</v>
      </c>
      <c r="K7" s="18">
        <f>IF(ISERROR('10a'!K8/'10a'!K7*100-100),"n.a.",'10a'!K8/'10a'!K7*100-100)</f>
        <v>1.3294245977638468</v>
      </c>
      <c r="L7" s="21">
        <f>IF(ISERROR('10a'!L8/'10a'!L7*100-100),"n.a.",'10a'!L8/'10a'!L7*100-100)</f>
        <v>0.225339417497608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IF(ISERROR('10a'!B9/'10a'!B8*100-100),"n.a.",'10a'!B9/'10a'!B8*100-100)</f>
        <v>1.6229722398392283</v>
      </c>
      <c r="C8" s="18">
        <f>IF(ISERROR('10a'!C9/'10a'!C8*100-100),"n.a.",'10a'!C9/'10a'!C8*100-100)</f>
        <v>4.3349168646080756</v>
      </c>
      <c r="D8" s="18">
        <f>IF(ISERROR('10a'!D9/'10a'!D8*100-100),"n.a.",'10a'!D9/'10a'!D8*100-100)</f>
        <v>5.0583657587548743</v>
      </c>
      <c r="E8" s="18">
        <f>IF(ISERROR('10a'!E9/'10a'!E8*100-100),"n.a.",'10a'!E9/'10a'!E8*100-100)</f>
        <v>-0.16366612111293932</v>
      </c>
      <c r="F8" s="18">
        <f>IF(ISERROR('10a'!F9/'10a'!F8*100-100),"n.a.",'10a'!F9/'10a'!F8*100-100)</f>
        <v>-1.0744985673352403</v>
      </c>
      <c r="G8" s="18">
        <f>IF(ISERROR('10a'!G9/'10a'!G8*100-100),"n.a.",'10a'!G9/'10a'!G8*100-100)</f>
        <v>2.7123985784215137</v>
      </c>
      <c r="H8" s="18">
        <f>IF(ISERROR('10a'!H9/'10a'!H8*100-100),"n.a.",'10a'!H9/'10a'!H8*100-100)</f>
        <v>1.7652336740266747</v>
      </c>
      <c r="I8" s="18">
        <f>IF(ISERROR('10a'!I9/'10a'!I8*100-100),"n.a.",'10a'!I9/'10a'!I8*100-100)</f>
        <v>1.5361638574781296</v>
      </c>
      <c r="J8" s="18">
        <f>IF(ISERROR('10a'!J9/'10a'!J8*100-100),"n.a.",'10a'!J9/'10a'!J8*100-100)</f>
        <v>0.39672044432690257</v>
      </c>
      <c r="K8" s="18">
        <f>IF(ISERROR('10a'!K9/'10a'!K8*100-100),"n.a.",'10a'!K9/'10a'!K8*100-100)</f>
        <v>-0.68626791361097617</v>
      </c>
      <c r="L8" s="21">
        <f>IF(ISERROR('10a'!L9/'10a'!L8*100-100),"n.a.",'10a'!L9/'10a'!L8*100-100)</f>
        <v>2.0403574841211878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IF(ISERROR('10a'!B10/'10a'!B9*100-100),"n.a.",'10a'!B10/'10a'!B9*100-100)</f>
        <v>1.5248693559908304</v>
      </c>
      <c r="C9" s="18">
        <f>IF(ISERROR('10a'!C10/'10a'!C9*100-100),"n.a.",'10a'!C10/'10a'!C9*100-100)</f>
        <v>0.96755833807627312</v>
      </c>
      <c r="D9" s="18">
        <f>IF(ISERROR('10a'!D10/'10a'!D9*100-100),"n.a.",'10a'!D10/'10a'!D9*100-100)</f>
        <v>0.74074074074073337</v>
      </c>
      <c r="E9" s="18">
        <f>IF(ISERROR('10a'!E10/'10a'!E9*100-100),"n.a.",'10a'!E10/'10a'!E9*100-100)</f>
        <v>0.73770491803277594</v>
      </c>
      <c r="F9" s="18">
        <f>IF(ISERROR('10a'!F10/'10a'!F9*100-100),"n.a.",'10a'!F10/'10a'!F9*100-100)</f>
        <v>-1.4120202751629165</v>
      </c>
      <c r="G9" s="18">
        <f>IF(ISERROR('10a'!G10/'10a'!G9*100-100),"n.a.",'10a'!G10/'10a'!G9*100-100)</f>
        <v>1.3644524236983813</v>
      </c>
      <c r="H9" s="18">
        <f>IF(ISERROR('10a'!H10/'10a'!H9*100-100),"n.a.",'10a'!H10/'10a'!H9*100-100)</f>
        <v>1.7978647959672571</v>
      </c>
      <c r="I9" s="18">
        <f>IF(ISERROR('10a'!I10/'10a'!I9*100-100),"n.a.",'10a'!I10/'10a'!I9*100-100)</f>
        <v>0.46228199201514997</v>
      </c>
      <c r="J9" s="18">
        <f>IF(ISERROR('10a'!J10/'10a'!J9*100-100),"n.a.",'10a'!J10/'10a'!J9*100-100)</f>
        <v>2.2655426765015676</v>
      </c>
      <c r="K9" s="18">
        <f>IF(ISERROR('10a'!K10/'10a'!K9*100-100),"n.a.",'10a'!K10/'10a'!K9*100-100)</f>
        <v>2.8588848993970686</v>
      </c>
      <c r="L9" s="21">
        <f>IF(ISERROR('10a'!L10/'10a'!L9*100-100),"n.a.",'10a'!L10/'10a'!L9*100-100)</f>
        <v>0.7271124820975956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IF(ISERROR('10a'!B11/'10a'!B10*100-100),"n.a.",'10a'!B11/'10a'!B10*100-100)</f>
        <v>1.0116794916421554</v>
      </c>
      <c r="C10" s="18">
        <f>IF(ISERROR('10a'!C11/'10a'!C10*100-100),"n.a.",'10a'!C11/'10a'!C10*100-100)</f>
        <v>2.0856820744081119</v>
      </c>
      <c r="D10" s="18">
        <f>IF(ISERROR('10a'!D11/'10a'!D10*100-100),"n.a.",'10a'!D11/'10a'!D10*100-100)</f>
        <v>1.654411764705884</v>
      </c>
      <c r="E10" s="18">
        <f>IF(ISERROR('10a'!E11/'10a'!E10*100-100),"n.a.",'10a'!E11/'10a'!E10*100-100)</f>
        <v>0.54244643341469612</v>
      </c>
      <c r="F10" s="18">
        <f>IF(ISERROR('10a'!F11/'10a'!F10*100-100),"n.a.",'10a'!F11/'10a'!F10*100-100)</f>
        <v>1.5791406536907857</v>
      </c>
      <c r="G10" s="18">
        <f>IF(ISERROR('10a'!G11/'10a'!G10*100-100),"n.a.",'10a'!G11/'10a'!G10*100-100)</f>
        <v>0.56677293659228667</v>
      </c>
      <c r="H10" s="18">
        <f>IF(ISERROR('10a'!H11/'10a'!H10*100-100),"n.a.",'10a'!H11/'10a'!H10*100-100)</f>
        <v>1.005441433977893</v>
      </c>
      <c r="I10" s="18">
        <f>IF(ISERROR('10a'!I11/'10a'!I10*100-100),"n.a.",'10a'!I11/'10a'!I10*100-100)</f>
        <v>1.8615352436728756</v>
      </c>
      <c r="J10" s="18">
        <f>IF(ISERROR('10a'!J11/'10a'!J10*100-100),"n.a.",'10a'!J11/'10a'!J10*100-100)</f>
        <v>1.7001545595054068</v>
      </c>
      <c r="K10" s="18">
        <f>IF(ISERROR('10a'!K11/'10a'!K10*100-100),"n.a.",'10a'!K11/'10a'!K10*100-100)</f>
        <v>0.77718500955015202</v>
      </c>
      <c r="L10" s="21">
        <f>IF(ISERROR('10a'!L11/'10a'!L10*100-100),"n.a.",'10a'!L11/'10a'!L10*100-100)</f>
        <v>1.4929454227277716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IF(ISERROR('10a'!B12/'10a'!B11*100-100),"n.a.",'10a'!B12/'10a'!B11*100-100)</f>
        <v>1.602035354757362</v>
      </c>
      <c r="C11" s="18">
        <f>IF(ISERROR('10a'!C12/'10a'!C11*100-100),"n.a.",'10a'!C12/'10a'!C11*100-100)</f>
        <v>-0.77305356156819016</v>
      </c>
      <c r="D11" s="18">
        <f>IF(ISERROR('10a'!D12/'10a'!D11*100-100),"n.a.",'10a'!D12/'10a'!D11*100-100)</f>
        <v>2.8933092224231416</v>
      </c>
      <c r="E11" s="18">
        <f>IF(ISERROR('10a'!E12/'10a'!E11*100-100),"n.a.",'10a'!E12/'10a'!E11*100-100)</f>
        <v>-0.40463987051523986</v>
      </c>
      <c r="F11" s="18">
        <f>IF(ISERROR('10a'!F12/'10a'!F11*100-100),"n.a.",'10a'!F12/'10a'!F11*100-100)</f>
        <v>-1.3015184381778795</v>
      </c>
      <c r="G11" s="18">
        <f>IF(ISERROR('10a'!G12/'10a'!G11*100-100),"n.a.",'10a'!G12/'10a'!G11*100-100)</f>
        <v>1.5146178231771614</v>
      </c>
      <c r="H11" s="18">
        <f>IF(ISERROR('10a'!H12/'10a'!H11*100-100),"n.a.",'10a'!H12/'10a'!H11*100-100)</f>
        <v>1.8696989467797493</v>
      </c>
      <c r="I11" s="18">
        <f>IF(ISERROR('10a'!I12/'10a'!I11*100-100),"n.a.",'10a'!I12/'10a'!I11*100-100)</f>
        <v>-0.12320328542094217</v>
      </c>
      <c r="J11" s="18">
        <f>IF(ISERROR('10a'!J12/'10a'!J11*100-100),"n.a.",'10a'!J12/'10a'!J11*100-100)</f>
        <v>2.7608915906788241</v>
      </c>
      <c r="K11" s="18">
        <f>IF(ISERROR('10a'!K12/'10a'!K11*100-100),"n.a.",'10a'!K12/'10a'!K11*100-100)</f>
        <v>3.6729625514672364</v>
      </c>
      <c r="L11" s="21">
        <f>IF(ISERROR('10a'!L12/'10a'!L11*100-100),"n.a.",'10a'!L12/'10a'!L11*100-100)</f>
        <v>0.49571636402822605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IF(ISERROR('10a'!B12/'10a'!B6*100-100),"n.a.",'10a'!B12/'10a'!B6*100-100)</f>
        <v>8.0675978132871649</v>
      </c>
      <c r="C12" s="24">
        <f>IF(ISERROR('10a'!C12/'10a'!C6*100-100),"n.a.",'10a'!C12/'10a'!C6*100-100)</f>
        <v>6.3943161634102808</v>
      </c>
      <c r="D12" s="24">
        <f>IF(ISERROR('10a'!D12/'10a'!D6*100-100),"n.a.",'10a'!D12/'10a'!D6*100-100)</f>
        <v>11.787819253438101</v>
      </c>
      <c r="E12" s="24">
        <f>IF(ISERROR('10a'!E12/'10a'!E6*100-100),"n.a.",'10a'!E12/'10a'!E6*100-100)</f>
        <v>2.4986118822876193</v>
      </c>
      <c r="F12" s="24">
        <f>IF(ISERROR('10a'!F12/'10a'!F6*100-100),"n.a.",'10a'!F12/'10a'!F6*100-100)</f>
        <v>-0.90744101633394791</v>
      </c>
      <c r="G12" s="24">
        <f>IF(ISERROR('10a'!G12/'10a'!G6*100-100),"n.a.",'10a'!G12/'10a'!G6*100-100)</f>
        <v>7.1447884277409628</v>
      </c>
      <c r="H12" s="24">
        <f>IF(ISERROR('10a'!H12/'10a'!H6*100-100),"n.a.",'10a'!H12/'10a'!H6*100-100)</f>
        <v>8.769555352095864</v>
      </c>
      <c r="I12" s="24">
        <f>IF(ISERROR('10a'!I12/'10a'!I6*100-100),"n.a.",'10a'!I12/'10a'!I6*100-100)</f>
        <v>7.349370999779282</v>
      </c>
      <c r="J12" s="24">
        <f>IF(ISERROR('10a'!J12/'10a'!J6*100-100),"n.a.",'10a'!J12/'10a'!J6*100-100)</f>
        <v>9.6486486486486456</v>
      </c>
      <c r="K12" s="24">
        <f>IF(ISERROR('10a'!K12/'10a'!K6*100-100),"n.a.",'10a'!K12/'10a'!K6*100-100)</f>
        <v>11.475755446240328</v>
      </c>
      <c r="L12" s="25">
        <f>IF(ISERROR('10a'!L12/'10a'!L6*100-100),"n.a.",'10a'!L12/'10a'!L6*100-100)</f>
        <v>7.2883110906580555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IF(ISERROR('10a'!B15/'10a'!B14*100-100),"n.a.",'10a'!B15/'10a'!B14*100-100)</f>
        <v>1.8688164162697092</v>
      </c>
      <c r="C14" s="7">
        <f>IF(ISERROR('10a'!C15/'10a'!C14*100-100),"n.a.",'10a'!C15/'10a'!C14*100-100)</f>
        <v>1.3605442176870781</v>
      </c>
      <c r="D14" s="7">
        <f>IF(ISERROR('10a'!D15/'10a'!D14*100-100),"n.a.",'10a'!D15/'10a'!D14*100-100)</f>
        <v>2.7777777777777715</v>
      </c>
      <c r="E14" s="7">
        <f>IF(ISERROR('10a'!E15/'10a'!E14*100-100),"n.a.",'10a'!E15/'10a'!E14*100-100)</f>
        <v>-0.19746121297602315</v>
      </c>
      <c r="F14" s="7">
        <f>IF(ISERROR('10a'!F15/'10a'!F14*100-100),"n.a.",'10a'!F15/'10a'!F14*100-100)</f>
        <v>0.91743119266054407</v>
      </c>
      <c r="G14" s="7">
        <f>IF(ISERROR('10a'!G15/'10a'!G14*100-100),"n.a.",'10a'!G15/'10a'!G14*100-100)</f>
        <v>0.92914028997346065</v>
      </c>
      <c r="H14" s="7">
        <f>IF(ISERROR('10a'!H15/'10a'!H14*100-100),"n.a.",'10a'!H15/'10a'!H14*100-100)</f>
        <v>2.390076643807987</v>
      </c>
      <c r="I14" s="7">
        <f>IF(ISERROR('10a'!I15/'10a'!I14*100-100),"n.a.",'10a'!I15/'10a'!I14*100-100)</f>
        <v>0.89371980676327212</v>
      </c>
      <c r="J14" s="7">
        <f>IF(ISERROR('10a'!J15/'10a'!J14*100-100),"n.a.",'10a'!J15/'10a'!J14*100-100)</f>
        <v>0.52724077328647923</v>
      </c>
      <c r="K14" s="7">
        <f>IF(ISERROR('10a'!K15/'10a'!K14*100-100),"n.a.",'10a'!K15/'10a'!K14*100-100)</f>
        <v>3.2667347236400701</v>
      </c>
      <c r="L14" s="29">
        <f>IF(ISERROR('10a'!L15/'10a'!L14*100-100),"n.a.",'10a'!L15/'10a'!L14*100-100)</f>
        <v>1.9629870513806082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IF(ISERROR('10a'!B16/'10a'!B15*100-100),"n.a.",'10a'!B16/'10a'!B15*100-100)</f>
        <v>8.0544260243982535E-2</v>
      </c>
      <c r="C15" s="18">
        <f>IF(ISERROR('10a'!C16/'10a'!C15*100-100),"n.a.",'10a'!C16/'10a'!C15*100-100)</f>
        <v>-1.8303843807199485</v>
      </c>
      <c r="D15" s="18">
        <f>IF(ISERROR('10a'!D16/'10a'!D15*100-100),"n.a.",'10a'!D16/'10a'!D15*100-100)</f>
        <v>-1.5444015444015378</v>
      </c>
      <c r="E15" s="18">
        <f>IF(ISERROR('10a'!E16/'10a'!E15*100-100),"n.a.",'10a'!E16/'10a'!E15*100-100)</f>
        <v>2.0067834934991424</v>
      </c>
      <c r="F15" s="18">
        <f>IF(ISERROR('10a'!F16/'10a'!F15*100-100),"n.a.",'10a'!F16/'10a'!F15*100-100)</f>
        <v>-0.10909090909090935</v>
      </c>
      <c r="G15" s="18">
        <f>IF(ISERROR('10a'!G16/'10a'!G15*100-100),"n.a.",'10a'!G16/'10a'!G15*100-100)</f>
        <v>-0.36081605125610849</v>
      </c>
      <c r="H15" s="18">
        <f>IF(ISERROR('10a'!H16/'10a'!H15*100-100),"n.a.",'10a'!H16/'10a'!H15*100-100)</f>
        <v>-0.39988180833250908</v>
      </c>
      <c r="I15" s="18">
        <f>IF(ISERROR('10a'!I16/'10a'!I15*100-100),"n.a.",'10a'!I16/'10a'!I15*100-100)</f>
        <v>1.6519032798659481</v>
      </c>
      <c r="J15" s="18">
        <f>IF(ISERROR('10a'!J16/'10a'!J15*100-100),"n.a.",'10a'!J16/'10a'!J15*100-100)</f>
        <v>1.5442890442890445</v>
      </c>
      <c r="K15" s="18">
        <f>IF(ISERROR('10a'!K16/'10a'!K15*100-100),"n.a.",'10a'!K16/'10a'!K15*100-100)</f>
        <v>1.3698630136986196</v>
      </c>
      <c r="L15" s="21">
        <f>IF(ISERROR('10a'!L16/'10a'!L15*100-100),"n.a.",'10a'!L16/'10a'!L15*100-100)</f>
        <v>0.37692084662222669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IF(ISERROR('10a'!B17/'10a'!B16*100-100),"n.a.",'10a'!B17/'10a'!B16*100-100)</f>
        <v>1.7900814951985922</v>
      </c>
      <c r="C16" s="18">
        <f>IF(ISERROR('10a'!C17/'10a'!C16*100-100),"n.a.",'10a'!C17/'10a'!C16*100-100)</f>
        <v>4.8477315102548175</v>
      </c>
      <c r="D16" s="18">
        <f>IF(ISERROR('10a'!D17/'10a'!D16*100-100),"n.a.",'10a'!D17/'10a'!D16*100-100)</f>
        <v>5.0980392156862848</v>
      </c>
      <c r="E16" s="18">
        <f>IF(ISERROR('10a'!E17/'10a'!E16*100-100),"n.a.",'10a'!E17/'10a'!E16*100-100)</f>
        <v>-0.33250207813799193</v>
      </c>
      <c r="F16" s="18">
        <f>IF(ISERROR('10a'!F17/'10a'!F16*100-100),"n.a.",'10a'!F17/'10a'!F16*100-100)</f>
        <v>-0.83727702948671379</v>
      </c>
      <c r="G16" s="18">
        <f>IF(ISERROR('10a'!G17/'10a'!G16*100-100),"n.a.",'10a'!G17/'10a'!G16*100-100)</f>
        <v>2.9917422498984649</v>
      </c>
      <c r="H16" s="18">
        <f>IF(ISERROR('10a'!H17/'10a'!H16*100-100),"n.a.",'10a'!H17/'10a'!H16*100-100)</f>
        <v>1.9342589296309427</v>
      </c>
      <c r="I16" s="18">
        <f>IF(ISERROR('10a'!I17/'10a'!I16*100-100),"n.a.",'10a'!I17/'10a'!I16*100-100)</f>
        <v>1.9783325482807186</v>
      </c>
      <c r="J16" s="18">
        <f>IF(ISERROR('10a'!J17/'10a'!J16*100-100),"n.a.",'10a'!J17/'10a'!J16*100-100)</f>
        <v>0.68866571018651257</v>
      </c>
      <c r="K16" s="18">
        <f>IF(ISERROR('10a'!K17/'10a'!K16*100-100),"n.a.",'10a'!K17/'10a'!K16*100-100)</f>
        <v>-0.80105879074950792</v>
      </c>
      <c r="L16" s="21">
        <f>IF(ISERROR('10a'!L17/'10a'!L16*100-100),"n.a.",'10a'!L17/'10a'!L16*100-100)</f>
        <v>2.1201617562102797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IF(ISERROR('10a'!B18/'10a'!B17*100-100),"n.a.",'10a'!B18/'10a'!B17*100-100)</f>
        <v>1.4646053702197008</v>
      </c>
      <c r="C17" s="18">
        <f>IF(ISERROR('10a'!C18/'10a'!C17*100-100),"n.a.",'10a'!C18/'10a'!C17*100-100)</f>
        <v>0.11855364552459946</v>
      </c>
      <c r="D17" s="18">
        <f>IF(ISERROR('10a'!D18/'10a'!D17*100-100),"n.a.",'10a'!D18/'10a'!D17*100-100)</f>
        <v>0.74626865671640985</v>
      </c>
      <c r="E17" s="18">
        <f>IF(ISERROR('10a'!E18/'10a'!E17*100-100),"n.a.",'10a'!E18/'10a'!E17*100-100)</f>
        <v>0.69502363080344765</v>
      </c>
      <c r="F17" s="18">
        <f>IF(ISERROR('10a'!F18/'10a'!F17*100-100),"n.a.",'10a'!F18/'10a'!F17*100-100)</f>
        <v>-1.4684287812041106</v>
      </c>
      <c r="G17" s="18">
        <f>IF(ISERROR('10a'!G18/'10a'!G17*100-100),"n.a.",'10a'!G18/'10a'!G17*100-100)</f>
        <v>1.2388275499474446</v>
      </c>
      <c r="H17" s="18">
        <f>IF(ISERROR('10a'!H18/'10a'!H17*100-100),"n.a.",'10a'!H18/'10a'!H17*100-100)</f>
        <v>1.7229336437718246</v>
      </c>
      <c r="I17" s="18">
        <f>IF(ISERROR('10a'!I18/'10a'!I17*100-100),"n.a.",'10a'!I18/'10a'!I17*100-100)</f>
        <v>0.43879907621247582</v>
      </c>
      <c r="J17" s="18">
        <f>IF(ISERROR('10a'!J18/'10a'!J17*100-100),"n.a.",'10a'!J18/'10a'!J17*100-100)</f>
        <v>2.0233684810487347</v>
      </c>
      <c r="K17" s="18">
        <f>IF(ISERROR('10a'!K18/'10a'!K17*100-100),"n.a.",'10a'!K18/'10a'!K17*100-100)</f>
        <v>3.0615827540200939</v>
      </c>
      <c r="L17" s="21">
        <f>IF(ISERROR('10a'!L18/'10a'!L17*100-100),"n.a.",'10a'!L18/'10a'!L17*100-100)</f>
        <v>0.71279063189454916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IF(ISERROR('10a'!B19/'10a'!B18*100-100),"n.a.",'10a'!B19/'10a'!B18*100-100)</f>
        <v>1.0008927085382311</v>
      </c>
      <c r="C18" s="18">
        <f>IF(ISERROR('10a'!C19/'10a'!C18*100-100),"n.a.",'10a'!C19/'10a'!C18*100-100)</f>
        <v>2.013025458851402</v>
      </c>
      <c r="D18" s="18">
        <f>IF(ISERROR('10a'!D19/'10a'!D18*100-100),"n.a.",'10a'!D19/'10a'!D18*100-100)</f>
        <v>1.481481481481481</v>
      </c>
      <c r="E18" s="18">
        <f>IF(ISERROR('10a'!E19/'10a'!E18*100-100),"n.a.",'10a'!E19/'10a'!E18*100-100)</f>
        <v>0.44174489232469227</v>
      </c>
      <c r="F18" s="18">
        <f>IF(ISERROR('10a'!F19/'10a'!F18*100-100),"n.a.",'10a'!F19/'10a'!F18*100-100)</f>
        <v>1.6020864381519999</v>
      </c>
      <c r="G18" s="18">
        <f>IF(ISERROR('10a'!G19/'10a'!G18*100-100),"n.a.",'10a'!G19/'10a'!G18*100-100)</f>
        <v>0.66863578824370506</v>
      </c>
      <c r="H18" s="18">
        <f>IF(ISERROR('10a'!H19/'10a'!H18*100-100),"n.a.",'10a'!H19/'10a'!H18*100-100)</f>
        <v>0.95178149080643948</v>
      </c>
      <c r="I18" s="18">
        <f>IF(ISERROR('10a'!I19/'10a'!I18*100-100),"n.a.",'10a'!I19/'10a'!I18*100-100)</f>
        <v>1.9314785008048005</v>
      </c>
      <c r="J18" s="18">
        <f>IF(ISERROR('10a'!J19/'10a'!J18*100-100),"n.a.",'10a'!J19/'10a'!J18*100-100)</f>
        <v>1.6759776536312785</v>
      </c>
      <c r="K18" s="18">
        <f>IF(ISERROR('10a'!K19/'10a'!K18*100-100),"n.a.",'10a'!K19/'10a'!K18*100-100)</f>
        <v>0.59957757034815984</v>
      </c>
      <c r="L18" s="21">
        <f>IF(ISERROR('10a'!L19/'10a'!L18*100-100),"n.a.",'10a'!L19/'10a'!L18*100-100)</f>
        <v>1.6008537886873029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IF(ISERROR('10a'!B20/'10a'!B19*100-100),"n.a.",'10a'!B20/'10a'!B19*100-100)</f>
        <v>1.5797161155012986</v>
      </c>
      <c r="C19" s="18">
        <f>IF(ISERROR('10a'!C20/'10a'!C19*100-100),"n.a.",'10a'!C20/'10a'!C19*100-100)</f>
        <v>-0.58038305281485236</v>
      </c>
      <c r="D19" s="18">
        <f>IF(ISERROR('10a'!D20/'10a'!D19*100-100),"n.a.",'10a'!D20/'10a'!D19*100-100)</f>
        <v>3.1021897810219059</v>
      </c>
      <c r="E19" s="18">
        <f>IF(ISERROR('10a'!E20/'10a'!E19*100-100),"n.a.",'10a'!E20/'10a'!E19*100-100)</f>
        <v>-0.43980208905992413</v>
      </c>
      <c r="F19" s="18">
        <f>IF(ISERROR('10a'!F20/'10a'!F19*100-100),"n.a.",'10a'!F20/'10a'!F19*100-100)</f>
        <v>-1.1734506784011671</v>
      </c>
      <c r="G19" s="18">
        <f>IF(ISERROR('10a'!G20/'10a'!G19*100-100),"n.a.",'10a'!G20/'10a'!G19*100-100)</f>
        <v>1.4218926325971353</v>
      </c>
      <c r="H19" s="18">
        <f>IF(ISERROR('10a'!H20/'10a'!H19*100-100),"n.a.",'10a'!H20/'10a'!H19*100-100)</f>
        <v>1.9460766716420892</v>
      </c>
      <c r="I19" s="18">
        <f>IF(ISERROR('10a'!I20/'10a'!I19*100-100),"n.a.",'10a'!I20/'10a'!I19*100-100)</f>
        <v>-0.3834874802616639</v>
      </c>
      <c r="J19" s="18">
        <f>IF(ISERROR('10a'!J20/'10a'!J19*100-100),"n.a.",'10a'!J20/'10a'!J19*100-100)</f>
        <v>2.4725274725274602</v>
      </c>
      <c r="K19" s="18">
        <f>IF(ISERROR('10a'!K20/'10a'!K19*100-100),"n.a.",'10a'!K20/'10a'!K19*100-100)</f>
        <v>3.5692516085336905</v>
      </c>
      <c r="L19" s="21">
        <f>IF(ISERROR('10a'!L20/'10a'!L19*100-100),"n.a.",'10a'!L20/'10a'!L19*100-100)</f>
        <v>0.44228217602831421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IF(ISERROR('10a'!B20/'10a'!B14*100-100),"n.a.",'10a'!B20/'10a'!B14*100-100)</f>
        <v>8.0296971338442233</v>
      </c>
      <c r="C20" s="24">
        <f>IF(ISERROR('10a'!C20/'10a'!C14*100-100),"n.a.",'10a'!C20/'10a'!C14*100-100)</f>
        <v>5.9369202226345266</v>
      </c>
      <c r="D20" s="24">
        <f>IF(ISERROR('10a'!D20/'10a'!D14*100-100),"n.a.",'10a'!D20/'10a'!D14*100-100)</f>
        <v>12.103174603174608</v>
      </c>
      <c r="E20" s="24">
        <f>IF(ISERROR('10a'!E20/'10a'!E14*100-100),"n.a.",'10a'!E20/'10a'!E14*100-100)</f>
        <v>2.1720733427362404</v>
      </c>
      <c r="F20" s="24">
        <f>IF(ISERROR('10a'!F20/'10a'!F14*100-100),"n.a.",'10a'!F20/'10a'!F14*100-100)</f>
        <v>-1.1009174311926557</v>
      </c>
      <c r="G20" s="24">
        <f>IF(ISERROR('10a'!G20/'10a'!G14*100-100),"n.a.",'10a'!G20/'10a'!G14*100-100)</f>
        <v>7.0587434483697677</v>
      </c>
      <c r="H20" s="24">
        <f>IF(ISERROR('10a'!H20/'10a'!H14*100-100),"n.a.",'10a'!H20/'10a'!H14*100-100)</f>
        <v>8.8281565147236876</v>
      </c>
      <c r="I20" s="24">
        <f>IF(ISERROR('10a'!I20/'10a'!I14*100-100),"n.a.",'10a'!I20/'10a'!I14*100-100)</f>
        <v>6.6666666666666714</v>
      </c>
      <c r="J20" s="24">
        <f>IF(ISERROR('10a'!J20/'10a'!J14*100-100),"n.a.",'10a'!J20/'10a'!J14*100-100)</f>
        <v>9.2560046865846459</v>
      </c>
      <c r="K20" s="24">
        <f>IF(ISERROR('10a'!K20/'10a'!K14*100-100),"n.a.",'10a'!K20/'10a'!K14*100-100)</f>
        <v>11.506489718535803</v>
      </c>
      <c r="L20" s="25">
        <f>IF(ISERROR('10a'!L20/'10a'!L14*100-100),"n.a.",'10a'!L20/'10a'!L14*100-100)</f>
        <v>7.420327558682672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IF(ISERROR('10a'!B23/'10a'!B22*100-100),"n.a.",'10a'!B23/'10a'!B22*100-100)</f>
        <v>5.2690166975881283</v>
      </c>
      <c r="C22" s="7">
        <f>IF(ISERROR('10a'!C23/'10a'!C22*100-100),"n.a.",'10a'!C23/'10a'!C22*100-100)</f>
        <v>0</v>
      </c>
      <c r="D22" s="7">
        <f>IF(ISERROR('10a'!D23/'10a'!D22*100-100),"n.a.",'10a'!D23/'10a'!D22*100-100)</f>
        <v>-20</v>
      </c>
      <c r="E22" s="7">
        <f>IF(ISERROR('10a'!E23/'10a'!E22*100-100),"n.a.",'10a'!E23/'10a'!E22*100-100)</f>
        <v>14.035087719298247</v>
      </c>
      <c r="F22" s="7">
        <f>IF(ISERROR('10a'!F23/'10a'!F22*100-100),"n.a.",'10a'!F23/'10a'!F22*100-100)</f>
        <v>40</v>
      </c>
      <c r="G22" s="7">
        <f>IF(ISERROR('10a'!G23/'10a'!G22*100-100),"n.a.",'10a'!G23/'10a'!G22*100-100)</f>
        <v>25.853658536585371</v>
      </c>
      <c r="H22" s="7">
        <f>IF(ISERROR('10a'!H23/'10a'!H22*100-100),"n.a.",'10a'!H23/'10a'!H22*100-100)</f>
        <v>2.2658610271903257</v>
      </c>
      <c r="I22" s="7">
        <f>IF(ISERROR('10a'!I23/'10a'!I22*100-100),"n.a.",'10a'!I23/'10a'!I22*100-100)</f>
        <v>5.8823529411764781</v>
      </c>
      <c r="J22" s="7">
        <f>IF(ISERROR('10a'!J23/'10a'!J22*100-100),"n.a.",'10a'!J23/'10a'!J22*100-100)</f>
        <v>2.0979020979020788</v>
      </c>
      <c r="K22" s="7">
        <f>IF(ISERROR('10a'!K23/'10a'!K22*100-100),"n.a.",'10a'!K23/'10a'!K22*100-100)</f>
        <v>-1.9379844961240309</v>
      </c>
      <c r="L22" s="29">
        <f>IF(ISERROR('10a'!L23/'10a'!L22*100-100),"n.a.",'10a'!L23/'10a'!L22*100-100)</f>
        <v>7.6433121019108228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IF(ISERROR('10a'!B24/'10a'!B23*100-100),"n.a.",'10a'!B24/'10a'!B23*100-100)</f>
        <v>1.7976735988720662</v>
      </c>
      <c r="C23" s="18">
        <f>IF(ISERROR('10a'!C24/'10a'!C23*100-100),"n.a.",'10a'!C24/'10a'!C23*100-100)</f>
        <v>4.1666666666666714</v>
      </c>
      <c r="D23" s="18">
        <f>IF(ISERROR('10a'!D24/'10a'!D23*100-100),"n.a.",'10a'!D24/'10a'!D23*100-100)</f>
        <v>25</v>
      </c>
      <c r="E23" s="18">
        <f>IF(ISERROR('10a'!E24/'10a'!E23*100-100),"n.a.",'10a'!E24/'10a'!E23*100-100)</f>
        <v>-12.307692307692307</v>
      </c>
      <c r="F23" s="18">
        <f>IF(ISERROR('10a'!F24/'10a'!F23*100-100),"n.a.",'10a'!F24/'10a'!F23*100-100)</f>
        <v>4.7619047619047734</v>
      </c>
      <c r="G23" s="18">
        <f>IF(ISERROR('10a'!G24/'10a'!G23*100-100),"n.a.",'10a'!G24/'10a'!G23*100-100)</f>
        <v>7.364341085271306</v>
      </c>
      <c r="H23" s="18">
        <f>IF(ISERROR('10a'!H24/'10a'!H23*100-100),"n.a.",'10a'!H24/'10a'!H23*100-100)</f>
        <v>4.1358936484490414</v>
      </c>
      <c r="I23" s="18">
        <f>IF(ISERROR('10a'!I24/'10a'!I23*100-100),"n.a.",'10a'!I24/'10a'!I23*100-100)</f>
        <v>6.5217391304347956</v>
      </c>
      <c r="J23" s="18">
        <f>IF(ISERROR('10a'!J24/'10a'!J23*100-100),"n.a.",'10a'!J24/'10a'!J23*100-100)</f>
        <v>1.3698630136986338</v>
      </c>
      <c r="K23" s="18">
        <f>IF(ISERROR('10a'!K24/'10a'!K23*100-100),"n.a.",'10a'!K24/'10a'!K23*100-100)</f>
        <v>0.19762845849801636</v>
      </c>
      <c r="L23" s="21">
        <f>IF(ISERROR('10a'!L24/'10a'!L23*100-100),"n.a.",'10a'!L24/'10a'!L23*100-100)</f>
        <v>-5.3254437869822482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IF(ISERROR('10a'!B25/'10a'!B24*100-100),"n.a.",'10a'!B25/'10a'!B24*100-100)</f>
        <v>-5.7825484764542807</v>
      </c>
      <c r="C24" s="18">
        <f>IF(ISERROR('10a'!C25/'10a'!C24*100-100),"n.a.",'10a'!C25/'10a'!C24*100-100)</f>
        <v>-6.6666666666666714</v>
      </c>
      <c r="D24" s="18">
        <f>IF(ISERROR('10a'!D25/'10a'!D24*100-100),"n.a.",'10a'!D25/'10a'!D24*100-100)</f>
        <v>-40</v>
      </c>
      <c r="E24" s="18">
        <f>IF(ISERROR('10a'!E25/'10a'!E24*100-100),"n.a.",'10a'!E25/'10a'!E24*100-100)</f>
        <v>10.526315789473671</v>
      </c>
      <c r="F24" s="18">
        <f>IF(ISERROR('10a'!F25/'10a'!F24*100-100),"n.a.",'10a'!F25/'10a'!F24*100-100)</f>
        <v>-13.63636363636364</v>
      </c>
      <c r="G24" s="18">
        <f>IF(ISERROR('10a'!G25/'10a'!G24*100-100),"n.a.",'10a'!G25/'10a'!G24*100-100)</f>
        <v>-26.714801444043317</v>
      </c>
      <c r="H24" s="18">
        <f>IF(ISERROR('10a'!H25/'10a'!H24*100-100),"n.a.",'10a'!H25/'10a'!H24*100-100)</f>
        <v>-10.212765957446805</v>
      </c>
      <c r="I24" s="18">
        <f>IF(ISERROR('10a'!I25/'10a'!I24*100-100),"n.a.",'10a'!I25/'10a'!I24*100-100)</f>
        <v>-2.7210884353741562</v>
      </c>
      <c r="J24" s="18">
        <f>IF(ISERROR('10a'!J25/'10a'!J24*100-100),"n.a.",'10a'!J25/'10a'!J24*100-100)</f>
        <v>-3.3783783783783718</v>
      </c>
      <c r="K24" s="18">
        <f>IF(ISERROR('10a'!K25/'10a'!K24*100-100),"n.a.",'10a'!K25/'10a'!K24*100-100)</f>
        <v>2.564102564102555</v>
      </c>
      <c r="L24" s="21">
        <f>IF(ISERROR('10a'!L25/'10a'!L24*100-100),"n.a.",'10a'!L25/'10a'!L24*100-100)</f>
        <v>-0.625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IF(ISERROR('10a'!B26/'10a'!B25*100-100),"n.a.",'10a'!B26/'10a'!B25*100-100)</f>
        <v>4.4101433296582115</v>
      </c>
      <c r="C25" s="18">
        <f>IF(ISERROR('10a'!C26/'10a'!C25*100-100),"n.a.",'10a'!C26/'10a'!C25*100-100)</f>
        <v>21.428571428571416</v>
      </c>
      <c r="D25" s="18">
        <f>IF(ISERROR('10a'!D26/'10a'!D25*100-100),"n.a.",'10a'!D26/'10a'!D25*100-100)</f>
        <v>33.333333333333343</v>
      </c>
      <c r="E25" s="18">
        <f>IF(ISERROR('10a'!E26/'10a'!E25*100-100),"n.a.",'10a'!E26/'10a'!E25*100-100)</f>
        <v>3.1746031746031917</v>
      </c>
      <c r="F25" s="18">
        <f>IF(ISERROR('10a'!F26/'10a'!F25*100-100),"n.a.",'10a'!F26/'10a'!F25*100-100)</f>
        <v>2.6315789473684248</v>
      </c>
      <c r="G25" s="18">
        <f>IF(ISERROR('10a'!G26/'10a'!G25*100-100),"n.a.",'10a'!G26/'10a'!G25*100-100)</f>
        <v>20.197044334975359</v>
      </c>
      <c r="H25" s="18">
        <f>IF(ISERROR('10a'!H26/'10a'!H25*100-100),"n.a.",'10a'!H26/'10a'!H25*100-100)</f>
        <v>7.898894154818322</v>
      </c>
      <c r="I25" s="18">
        <f>IF(ISERROR('10a'!I26/'10a'!I25*100-100),"n.a.",'10a'!I26/'10a'!I25*100-100)</f>
        <v>0.69930069930070715</v>
      </c>
      <c r="J25" s="18">
        <f>IF(ISERROR('10a'!J26/'10a'!J25*100-100),"n.a.",'10a'!J26/'10a'!J25*100-100)</f>
        <v>5.5944055944055862</v>
      </c>
      <c r="K25" s="18">
        <f>IF(ISERROR('10a'!K26/'10a'!K25*100-100),"n.a.",'10a'!K26/'10a'!K25*100-100)</f>
        <v>-2.4999999999999858</v>
      </c>
      <c r="L25" s="21">
        <f>IF(ISERROR('10a'!L26/'10a'!L25*100-100),"n.a.",'10a'!L26/'10a'!L25*100-100)</f>
        <v>1.2578616352201095</v>
      </c>
    </row>
    <row r="26" spans="1:24">
      <c r="A26" s="74">
        <v>2012</v>
      </c>
      <c r="B26" s="17">
        <f>IF(ISERROR('10a'!B27/'10a'!B26*100-100),"n.a.",'10a'!B27/'10a'!B26*100-100)</f>
        <v>1.5487504399858949</v>
      </c>
      <c r="C26" s="18">
        <f>IF(ISERROR('10a'!C27/'10a'!C26*100-100),"n.a.",'10a'!C27/'10a'!C26*100-100)</f>
        <v>3.5294117647058982</v>
      </c>
      <c r="D26" s="18">
        <f>IF(ISERROR('10a'!D27/'10a'!D26*100-100),"n.a.",'10a'!D27/'10a'!D26*100-100)</f>
        <v>25</v>
      </c>
      <c r="E26" s="18">
        <f>IF(ISERROR('10a'!E27/'10a'!E26*100-100),"n.a.",'10a'!E27/'10a'!E26*100-100)</f>
        <v>6.1538461538461604</v>
      </c>
      <c r="F26" s="18">
        <f>IF(ISERROR('10a'!F27/'10a'!F26*100-100),"n.a.",'10a'!F27/'10a'!F26*100-100)</f>
        <v>0</v>
      </c>
      <c r="G26" s="18">
        <f>IF(ISERROR('10a'!G27/'10a'!G26*100-100),"n.a.",'10a'!G27/'10a'!G26*100-100)</f>
        <v>-12.295081967213122</v>
      </c>
      <c r="H26" s="18">
        <f>IF(ISERROR('10a'!H27/'10a'!H26*100-100),"n.a.",'10a'!H27/'10a'!H26*100-100)</f>
        <v>5.2708638360175826</v>
      </c>
      <c r="I26" s="18">
        <f>IF(ISERROR('10a'!I27/'10a'!I26*100-100),"n.a.",'10a'!I27/'10a'!I26*100-100)</f>
        <v>1.3888888888888857</v>
      </c>
      <c r="J26" s="18">
        <f>IF(ISERROR('10a'!J27/'10a'!J26*100-100),"n.a.",'10a'!J27/'10a'!J26*100-100)</f>
        <v>1.9867549668874318</v>
      </c>
      <c r="K26" s="18">
        <f>IF(ISERROR('10a'!K27/'10a'!K26*100-100),"n.a.",'10a'!K27/'10a'!K26*100-100)</f>
        <v>5.522682445759358</v>
      </c>
      <c r="L26" s="21">
        <f>IF(ISERROR('10a'!L27/'10a'!L26*100-100),"n.a.",'10a'!L27/'10a'!L26*100-100)</f>
        <v>-2.6915113871635583</v>
      </c>
    </row>
    <row r="27" spans="1:24">
      <c r="A27" s="74">
        <v>2013</v>
      </c>
      <c r="B27" s="17">
        <f>IF(ISERROR('10a'!B28/'10a'!B27*100-100),"n.a.",'10a'!B28/'10a'!B27*100-100)</f>
        <v>2.5649913344887239</v>
      </c>
      <c r="C27" s="18">
        <f>IF(ISERROR('10a'!C28/'10a'!C27*100-100),"n.a.",'10a'!C28/'10a'!C27*100-100)</f>
        <v>-3.4090909090909207</v>
      </c>
      <c r="D27" s="18">
        <f>IF(ISERROR('10a'!D28/'10a'!D27*100-100),"n.a.",'10a'!D28/'10a'!D27*100-100)</f>
        <v>-20</v>
      </c>
      <c r="E27" s="18">
        <f>IF(ISERROR('10a'!E28/'10a'!E27*100-100),"n.a.",'10a'!E28/'10a'!E27*100-100)</f>
        <v>1.4492753623188293</v>
      </c>
      <c r="F27" s="18">
        <f>IF(ISERROR('10a'!F28/'10a'!F27*100-100),"n.a.",'10a'!F28/'10a'!F27*100-100)</f>
        <v>-12.820512820512818</v>
      </c>
      <c r="G27" s="18">
        <f>IF(ISERROR('10a'!G28/'10a'!G27*100-100),"n.a.",'10a'!G28/'10a'!G27*100-100)</f>
        <v>14.953271028037406</v>
      </c>
      <c r="H27" s="18">
        <f>IF(ISERROR('10a'!H28/'10a'!H27*100-100),"n.a.",'10a'!H28/'10a'!H27*100-100)</f>
        <v>-3.8942976356050281</v>
      </c>
      <c r="I27" s="18">
        <f>IF(ISERROR('10a'!I28/'10a'!I27*100-100),"n.a.",'10a'!I28/'10a'!I27*100-100)</f>
        <v>2.2831050228310517</v>
      </c>
      <c r="J27" s="18">
        <f>IF(ISERROR('10a'!J28/'10a'!J27*100-100),"n.a.",'10a'!J28/'10a'!J27*100-100)</f>
        <v>6.4935064935064872</v>
      </c>
      <c r="K27" s="18">
        <f>IF(ISERROR('10a'!K28/'10a'!K27*100-100),"n.a.",'10a'!K28/'10a'!K27*100-100)</f>
        <v>6.7289719626168107</v>
      </c>
      <c r="L27" s="21">
        <f>IF(ISERROR('10a'!L28/'10a'!L27*100-100),"n.a.",'10a'!L28/'10a'!L27*100-100)</f>
        <v>2.7659574468084998</v>
      </c>
    </row>
    <row r="28" spans="1:24">
      <c r="A28" s="75" t="s">
        <v>188</v>
      </c>
      <c r="B28" s="23">
        <f>IF(ISERROR('10a'!B28/'10a'!B22*100-100),"n.a.",'10a'!B28/'10a'!B22*100-100)</f>
        <v>9.7959183673469283</v>
      </c>
      <c r="C28" s="24">
        <f>IF(ISERROR('10a'!C28/'10a'!C22*100-100),"n.a.",'10a'!C28/'10a'!C22*100-100)</f>
        <v>18.055555555555557</v>
      </c>
      <c r="D28" s="24">
        <f>IF(ISERROR('10a'!D28/'10a'!D22*100-100),"n.a.",'10a'!D28/'10a'!D22*100-100)</f>
        <v>-20</v>
      </c>
      <c r="E28" s="24">
        <f>IF(ISERROR('10a'!E28/'10a'!E22*100-100),"n.a.",'10a'!E28/'10a'!E22*100-100)</f>
        <v>22.807017543859658</v>
      </c>
      <c r="F28" s="24">
        <f>IF(ISERROR('10a'!F28/'10a'!F22*100-100),"n.a.",'10a'!F28/'10a'!F22*100-100)</f>
        <v>13.333333333333329</v>
      </c>
      <c r="G28" s="24">
        <f>IF(ISERROR('10a'!G28/'10a'!G22*100-100),"n.a.",'10a'!G28/'10a'!G22*100-100)</f>
        <v>20.000000000000014</v>
      </c>
      <c r="H28" s="24">
        <f>IF(ISERROR('10a'!H28/'10a'!H22*100-100),"n.a.",'10a'!H28/'10a'!H22*100-100)</f>
        <v>4.3806646525679724</v>
      </c>
      <c r="I28" s="24">
        <f>IF(ISERROR('10a'!I28/'10a'!I22*100-100),"n.a.",'10a'!I28/'10a'!I22*100-100)</f>
        <v>14.57800511508951</v>
      </c>
      <c r="J28" s="24">
        <f>IF(ISERROR('10a'!J28/'10a'!J22*100-100),"n.a.",'10a'!J28/'10a'!J22*100-100)</f>
        <v>14.685314685314665</v>
      </c>
      <c r="K28" s="24">
        <f>IF(ISERROR('10a'!K28/'10a'!K22*100-100),"n.a.",'10a'!K28/'10a'!K22*100-100)</f>
        <v>10.658914728682163</v>
      </c>
      <c r="L28" s="25">
        <f>IF(ISERROR('10a'!L28/'10a'!L22*100-100),"n.a.",'10a'!L28/'10a'!L22*100-100)</f>
        <v>2.5477707006369457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IF(ISERROR('10a'!B31/'10a'!B30*100-100),"n.a.",'10a'!B31/'10a'!B30*100-100)</f>
        <v>5.2927024859663163</v>
      </c>
      <c r="C30" s="7">
        <f>IF(ISERROR('10a'!C31/'10a'!C30*100-100),"n.a.",'10a'!C31/'10a'!C30*100-100)</f>
        <v>10.714285714285722</v>
      </c>
      <c r="D30" s="7" t="str">
        <f>IF(ISERROR('10a'!D31/'10a'!D30*100-100),"n.a.",'10a'!D31/'10a'!D30*100-100)</f>
        <v>n.a.</v>
      </c>
      <c r="E30" s="7">
        <f>IF(ISERROR('10a'!E31/'10a'!E30*100-100),"n.a.",'10a'!E31/'10a'!E30*100-100)</f>
        <v>24.137931034482762</v>
      </c>
      <c r="F30" s="7">
        <f>IF(ISERROR('10a'!F31/'10a'!F30*100-100),"n.a.",'10a'!F31/'10a'!F30*100-100)</f>
        <v>78.571428571428584</v>
      </c>
      <c r="G30" s="7">
        <f>IF(ISERROR('10a'!G31/'10a'!G30*100-100),"n.a.",'10a'!G31/'10a'!G30*100-100)</f>
        <v>20.430107526881699</v>
      </c>
      <c r="H30" s="7">
        <f>IF(ISERROR('10a'!H31/'10a'!H30*100-100),"n.a.",'10a'!H31/'10a'!H30*100-100)</f>
        <v>1.51898734177216</v>
      </c>
      <c r="I30" s="7">
        <f>IF(ISERROR('10a'!I31/'10a'!I30*100-100),"n.a.",'10a'!I31/'10a'!I30*100-100)</f>
        <v>11.403508771929822</v>
      </c>
      <c r="J30" s="7">
        <f>IF(ISERROR('10a'!J31/'10a'!J30*100-100),"n.a.",'10a'!J31/'10a'!J30*100-100)</f>
        <v>3.6036036036036165</v>
      </c>
      <c r="K30" s="7">
        <f>IF(ISERROR('10a'!K31/'10a'!K30*100-100),"n.a.",'10a'!K31/'10a'!K30*100-100)</f>
        <v>-1.9512195121951095</v>
      </c>
      <c r="L30" s="29">
        <f>IF(ISERROR('10a'!L31/'10a'!L30*100-100),"n.a.",'10a'!L31/'10a'!L30*100-100)</f>
        <v>3.1249999999999716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IF(ISERROR('10a'!B32/'10a'!B31*100-100),"n.a.",'10a'!B32/'10a'!B31*100-100)</f>
        <v>0.22848438690022022</v>
      </c>
      <c r="C31" s="18">
        <f>IF(ISERROR('10a'!C32/'10a'!C31*100-100),"n.a.",'10a'!C32/'10a'!C31*100-100)</f>
        <v>3.2258064516128968</v>
      </c>
      <c r="D31" s="18">
        <f>IF(ISERROR('10a'!D32/'10a'!D31*100-100),"n.a.",'10a'!D32/'10a'!D31*100-100)</f>
        <v>100</v>
      </c>
      <c r="E31" s="18">
        <f>IF(ISERROR('10a'!E32/'10a'!E31*100-100),"n.a.",'10a'!E32/'10a'!E31*100-100)</f>
        <v>-19.444444444444457</v>
      </c>
      <c r="F31" s="18">
        <f>IF(ISERROR('10a'!F32/'10a'!F31*100-100),"n.a.",'10a'!F32/'10a'!F31*100-100)</f>
        <v>4</v>
      </c>
      <c r="G31" s="18">
        <f>IF(ISERROR('10a'!G32/'10a'!G31*100-100),"n.a.",'10a'!G32/'10a'!G31*100-100)</f>
        <v>28.571428571428584</v>
      </c>
      <c r="H31" s="18">
        <f>IF(ISERROR('10a'!H32/'10a'!H31*100-100),"n.a.",'10a'!H32/'10a'!H31*100-100)</f>
        <v>-2.24438902743141</v>
      </c>
      <c r="I31" s="18">
        <f>IF(ISERROR('10a'!I32/'10a'!I31*100-100),"n.a.",'10a'!I32/'10a'!I31*100-100)</f>
        <v>0</v>
      </c>
      <c r="J31" s="18">
        <f>IF(ISERROR('10a'!J32/'10a'!J31*100-100),"n.a.",'10a'!J32/'10a'!J31*100-100)</f>
        <v>-1.7391304347825951</v>
      </c>
      <c r="K31" s="18">
        <f>IF(ISERROR('10a'!K32/'10a'!K31*100-100),"n.a.",'10a'!K32/'10a'!K31*100-100)</f>
        <v>-12.437810945273625</v>
      </c>
      <c r="L31" s="21">
        <f>IF(ISERROR('10a'!L32/'10a'!L31*100-100),"n.a.",'10a'!L32/'10a'!L31*100-100)</f>
        <v>3.0303030303030312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IF(ISERROR('10a'!B33/'10a'!B32*100-100),"n.a.",'10a'!B33/'10a'!B32*100-100)</f>
        <v>-8.0547112462006112</v>
      </c>
      <c r="C32" s="18">
        <f>IF(ISERROR('10a'!C33/'10a'!C32*100-100),"n.a.",'10a'!C33/'10a'!C32*100-100)</f>
        <v>-6.25</v>
      </c>
      <c r="D32" s="18" t="str">
        <f>IF(ISERROR('10a'!D33/'10a'!D32*100-100),"n.a.",'10a'!D33/'10a'!D32*100-100)</f>
        <v>n.a.</v>
      </c>
      <c r="E32" s="18">
        <f>IF(ISERROR('10a'!E33/'10a'!E32*100-100),"n.a.",'10a'!E33/'10a'!E32*100-100)</f>
        <v>10.34482758620689</v>
      </c>
      <c r="F32" s="18">
        <f>IF(ISERROR('10a'!F33/'10a'!F32*100-100),"n.a.",'10a'!F33/'10a'!F32*100-100)</f>
        <v>-19.230769230769226</v>
      </c>
      <c r="G32" s="18">
        <f>IF(ISERROR('10a'!G33/'10a'!G32*100-100),"n.a.",'10a'!G33/'10a'!G32*100-100)</f>
        <v>-36.111111111111114</v>
      </c>
      <c r="H32" s="18">
        <f>IF(ISERROR('10a'!H33/'10a'!H32*100-100),"n.a.",'10a'!H33/'10a'!H32*100-100)</f>
        <v>-13.520408163265316</v>
      </c>
      <c r="I32" s="18">
        <f>IF(ISERROR('10a'!I33/'10a'!I32*100-100),"n.a.",'10a'!I33/'10a'!I32*100-100)</f>
        <v>0</v>
      </c>
      <c r="J32" s="18">
        <f>IF(ISERROR('10a'!J33/'10a'!J32*100-100),"n.a.",'10a'!J33/'10a'!J32*100-100)</f>
        <v>-1.7699115044247975</v>
      </c>
      <c r="K32" s="18">
        <f>IF(ISERROR('10a'!K33/'10a'!K32*100-100),"n.a.",'10a'!K33/'10a'!K32*100-100)</f>
        <v>7.954545454545439</v>
      </c>
      <c r="L32" s="21">
        <f>IF(ISERROR('10a'!L33/'10a'!L32*100-100),"n.a.",'10a'!L33/'10a'!L32*100-100)</f>
        <v>-2.205882352941174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IF(ISERROR('10a'!B34/'10a'!B33*100-100),"n.a.",'10a'!B34/'10a'!B33*100-100)</f>
        <v>3.057851239669418</v>
      </c>
      <c r="C33" s="18">
        <f>IF(ISERROR('10a'!C34/'10a'!C33*100-100),"n.a.",'10a'!C34/'10a'!C33*100-100)</f>
        <v>23.333333333333343</v>
      </c>
      <c r="D33" s="18" t="str">
        <f>IF(ISERROR('10a'!D34/'10a'!D33*100-100),"n.a.",'10a'!D34/'10a'!D33*100-100)</f>
        <v>n.a.</v>
      </c>
      <c r="E33" s="18">
        <f>IF(ISERROR('10a'!E34/'10a'!E33*100-100),"n.a.",'10a'!E34/'10a'!E33*100-100)</f>
        <v>12.5</v>
      </c>
      <c r="F33" s="18">
        <f>IF(ISERROR('10a'!F34/'10a'!F33*100-100),"n.a.",'10a'!F34/'10a'!F33*100-100)</f>
        <v>4.7619047619047734</v>
      </c>
      <c r="G33" s="18">
        <f>IF(ISERROR('10a'!G34/'10a'!G33*100-100),"n.a.",'10a'!G34/'10a'!G33*100-100)</f>
        <v>36.956521739130437</v>
      </c>
      <c r="H33" s="18">
        <f>IF(ISERROR('10a'!H34/'10a'!H33*100-100),"n.a.",'10a'!H34/'10a'!H33*100-100)</f>
        <v>0.29498525073748283</v>
      </c>
      <c r="I33" s="18">
        <f>IF(ISERROR('10a'!I34/'10a'!I33*100-100),"n.a.",'10a'!I34/'10a'!I33*100-100)</f>
        <v>6.2992125984252141</v>
      </c>
      <c r="J33" s="18">
        <f>IF(ISERROR('10a'!J34/'10a'!J33*100-100),"n.a.",'10a'!J34/'10a'!J33*100-100)</f>
        <v>5.4054054054053893</v>
      </c>
      <c r="K33" s="18">
        <f>IF(ISERROR('10a'!K34/'10a'!K33*100-100),"n.a.",'10a'!K34/'10a'!K33*100-100)</f>
        <v>0.52631578947368496</v>
      </c>
      <c r="L33" s="21">
        <f>IF(ISERROR('10a'!L34/'10a'!L33*100-100),"n.a.",'10a'!L34/'10a'!L33*100-100)</f>
        <v>-9.3984962406015029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IF(ISERROR('10a'!B35/'10a'!B34*100-100),"n.a.",'10a'!B35/'10a'!B34*100-100)</f>
        <v>7.1371291098636647</v>
      </c>
      <c r="C34" s="18">
        <f>IF(ISERROR('10a'!C35/'10a'!C34*100-100),"n.a.",'10a'!C35/'10a'!C34*100-100)</f>
        <v>8.1081081081080981</v>
      </c>
      <c r="D34" s="18">
        <f>IF(ISERROR('10a'!D35/'10a'!D34*100-100),"n.a.",'10a'!D35/'10a'!D34*100-100)</f>
        <v>0</v>
      </c>
      <c r="E34" s="18">
        <f>IF(ISERROR('10a'!E35/'10a'!E34*100-100),"n.a.",'10a'!E35/'10a'!E34*100-100)</f>
        <v>0</v>
      </c>
      <c r="F34" s="18">
        <f>IF(ISERROR('10a'!F35/'10a'!F34*100-100),"n.a.",'10a'!F35/'10a'!F34*100-100)</f>
        <v>18.181818181818159</v>
      </c>
      <c r="G34" s="18">
        <f>IF(ISERROR('10a'!G35/'10a'!G34*100-100),"n.a.",'10a'!G35/'10a'!G34*100-100)</f>
        <v>-23.015873015873026</v>
      </c>
      <c r="H34" s="18">
        <f>IF(ISERROR('10a'!H35/'10a'!H34*100-100),"n.a.",'10a'!H35/'10a'!H34*100-100)</f>
        <v>22.352941176470594</v>
      </c>
      <c r="I34" s="18">
        <f>IF(ISERROR('10a'!I35/'10a'!I34*100-100),"n.a.",'10a'!I35/'10a'!I34*100-100)</f>
        <v>4.4444444444444571</v>
      </c>
      <c r="J34" s="18">
        <f>IF(ISERROR('10a'!J35/'10a'!J34*100-100),"n.a.",'10a'!J35/'10a'!J34*100-100)</f>
        <v>5.1282051282051384</v>
      </c>
      <c r="K34" s="18">
        <f>IF(ISERROR('10a'!K35/'10a'!K34*100-100),"n.a.",'10a'!K35/'10a'!K34*100-100)</f>
        <v>9.4240837696334836</v>
      </c>
      <c r="L34" s="21">
        <f>IF(ISERROR('10a'!L35/'10a'!L34*100-100),"n.a.",'10a'!L35/'10a'!L34*100-100)</f>
        <v>1.6597510373443924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IF(ISERROR('10a'!B36/'10a'!B35*100-100),"n.a.",'10a'!B36/'10a'!B35*100-100)</f>
        <v>0.29940119760479433</v>
      </c>
      <c r="C35" s="18">
        <f>IF(ISERROR('10a'!C36/'10a'!C35*100-100),"n.a.",'10a'!C36/'10a'!C35*100-100)</f>
        <v>10.000000000000014</v>
      </c>
      <c r="D35" s="18">
        <f>IF(ISERROR('10a'!D36/'10a'!D35*100-100),"n.a.",'10a'!D36/'10a'!D35*100-100)</f>
        <v>0</v>
      </c>
      <c r="E35" s="18">
        <f>IF(ISERROR('10a'!E36/'10a'!E35*100-100),"n.a.",'10a'!E36/'10a'!E35*100-100)</f>
        <v>2.7777777777777857</v>
      </c>
      <c r="F35" s="18">
        <f>IF(ISERROR('10a'!F36/'10a'!F35*100-100),"n.a.",'10a'!F36/'10a'!F35*100-100)</f>
        <v>-19.230769230769226</v>
      </c>
      <c r="G35" s="18">
        <f>IF(ISERROR('10a'!G36/'10a'!G35*100-100),"n.a.",'10a'!G36/'10a'!G35*100-100)</f>
        <v>1.0309278350515712</v>
      </c>
      <c r="H35" s="18">
        <f>IF(ISERROR('10a'!H36/'10a'!H35*100-100),"n.a.",'10a'!H36/'10a'!H35*100-100)</f>
        <v>-4.5673076923076934</v>
      </c>
      <c r="I35" s="18">
        <f>IF(ISERROR('10a'!I36/'10a'!I35*100-100),"n.a.",'10a'!I36/'10a'!I35*100-100)</f>
        <v>-2.8368794326241158</v>
      </c>
      <c r="J35" s="18">
        <f>IF(ISERROR('10a'!J36/'10a'!J35*100-100),"n.a.",'10a'!J36/'10a'!J35*100-100)</f>
        <v>-1.6260162601626149</v>
      </c>
      <c r="K35" s="18">
        <f>IF(ISERROR('10a'!K36/'10a'!K35*100-100),"n.a.",'10a'!K36/'10a'!K35*100-100)</f>
        <v>2.3923444976076524</v>
      </c>
      <c r="L35" s="21">
        <f>IF(ISERROR('10a'!L36/'10a'!L35*100-100),"n.a.",'10a'!L36/'10a'!L35*100-100)</f>
        <v>8.9795918367346843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IF(ISERROR('10a'!B36/'10a'!B30*100-100),"n.a.",'10a'!B36/'10a'!B30*100-100)</f>
        <v>7.4578989574980028</v>
      </c>
      <c r="C36" s="24">
        <f>IF(ISERROR('10a'!C36/'10a'!C30*100-100),"n.a.",'10a'!C36/'10a'!C30*100-100)</f>
        <v>57.142857142857167</v>
      </c>
      <c r="D36" s="24" t="str">
        <f>IF(ISERROR('10a'!D36/'10a'!D30*100-100),"n.a.",'10a'!D36/'10a'!D30*100-100)</f>
        <v>n.a.</v>
      </c>
      <c r="E36" s="24">
        <f>IF(ISERROR('10a'!E36/'10a'!E30*100-100),"n.a.",'10a'!E36/'10a'!E30*100-100)</f>
        <v>27.58620689655173</v>
      </c>
      <c r="F36" s="24">
        <f>IF(ISERROR('10a'!F36/'10a'!F30*100-100),"n.a.",'10a'!F36/'10a'!F30*100-100)</f>
        <v>50.000000000000028</v>
      </c>
      <c r="G36" s="24">
        <f>IF(ISERROR('10a'!G36/'10a'!G30*100-100),"n.a.",'10a'!G36/'10a'!G30*100-100)</f>
        <v>5.3763440860215042</v>
      </c>
      <c r="H36" s="24">
        <f>IF(ISERROR('10a'!H36/'10a'!H30*100-100),"n.a.",'10a'!H36/'10a'!H30*100-100)</f>
        <v>0.50632911392405333</v>
      </c>
      <c r="I36" s="24">
        <f>IF(ISERROR('10a'!I36/'10a'!I30*100-100),"n.a.",'10a'!I36/'10a'!I30*100-100)</f>
        <v>20.175438596491219</v>
      </c>
      <c r="J36" s="24">
        <f>IF(ISERROR('10a'!J36/'10a'!J30*100-100),"n.a.",'10a'!J36/'10a'!J30*100-100)</f>
        <v>9.0090090090090058</v>
      </c>
      <c r="K36" s="24">
        <f>IF(ISERROR('10a'!K36/'10a'!K30*100-100),"n.a.",'10a'!K36/'10a'!K30*100-100)</f>
        <v>4.3902439024390247</v>
      </c>
      <c r="L36" s="25">
        <f>IF(ISERROR('10a'!L36/'10a'!L30*100-100),"n.a.",'10a'!L36/'10a'!L30*100-100)</f>
        <v>4.296875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IF(ISERROR('10a'!B39/'10a'!B38*100-100),"n.a.",'10a'!B39/'10a'!B38*100-100)</f>
        <v>6.444605358435922</v>
      </c>
      <c r="C38" s="7">
        <f>IF(ISERROR('10a'!C39/'10a'!C38*100-100),"n.a.",'10a'!C39/'10a'!C38*100-100)</f>
        <v>-3.5714285714285552</v>
      </c>
      <c r="D38" s="7" t="str">
        <f>IF(ISERROR('10a'!D39/'10a'!D38*100-100),"n.a.",'10a'!D39/'10a'!D38*100-100)</f>
        <v>n.a.</v>
      </c>
      <c r="E38" s="7">
        <f>IF(ISERROR('10a'!E39/'10a'!E38*100-100),"n.a.",'10a'!E39/'10a'!E38*100-100)</f>
        <v>-3.7037037037037095</v>
      </c>
      <c r="F38" s="7">
        <f>IF(ISERROR('10a'!F39/'10a'!F38*100-100),"n.a.",'10a'!F39/'10a'!F38*100-100)</f>
        <v>0</v>
      </c>
      <c r="G38" s="7">
        <f>IF(ISERROR('10a'!G39/'10a'!G38*100-100),"n.a.",'10a'!G39/'10a'!G38*100-100)</f>
        <v>24.770642201834846</v>
      </c>
      <c r="H38" s="7">
        <f>IF(ISERROR('10a'!H39/'10a'!H38*100-100),"n.a.",'10a'!H39/'10a'!H38*100-100)</f>
        <v>8.8709677419354733</v>
      </c>
      <c r="I38" s="7">
        <f>IF(ISERROR('10a'!I39/'10a'!I38*100-100),"n.a.",'10a'!I39/'10a'!I38*100-100)</f>
        <v>4.3956043956044084</v>
      </c>
      <c r="J38" s="7">
        <f>IF(ISERROR('10a'!J39/'10a'!J38*100-100),"n.a.",'10a'!J39/'10a'!J38*100-100)</f>
        <v>0.57471264367816843</v>
      </c>
      <c r="K38" s="7">
        <f>IF(ISERROR('10a'!K39/'10a'!K38*100-100),"n.a.",'10a'!K39/'10a'!K38*100-100)</f>
        <v>-0.33670033670031785</v>
      </c>
      <c r="L38" s="29">
        <f>IF(ISERROR('10a'!L39/'10a'!L38*100-100),"n.a.",'10a'!L39/'10a'!L38*100-100)</f>
        <v>14.42307692307692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IF(ISERROR('10a'!B40/'10a'!B39*100-100),"n.a.",'10a'!B40/'10a'!B39*100-100)</f>
        <v>3.3333333333333428</v>
      </c>
      <c r="C39" s="18">
        <f>IF(ISERROR('10a'!C40/'10a'!C39*100-100),"n.a.",'10a'!C40/'10a'!C39*100-100)</f>
        <v>-11.111111111111114</v>
      </c>
      <c r="D39" s="18" t="str">
        <f>IF(ISERROR('10a'!D40/'10a'!D39*100-100),"n.a.",'10a'!D40/'10a'!D39*100-100)</f>
        <v>n.a.</v>
      </c>
      <c r="E39" s="18">
        <f>IF(ISERROR('10a'!E40/'10a'!E39*100-100),"n.a.",'10a'!E40/'10a'!E39*100-100)</f>
        <v>0</v>
      </c>
      <c r="F39" s="18">
        <f>IF(ISERROR('10a'!F40/'10a'!F39*100-100),"n.a.",'10a'!F40/'10a'!F39*100-100)</f>
        <v>20</v>
      </c>
      <c r="G39" s="18">
        <f>IF(ISERROR('10a'!G40/'10a'!G39*100-100),"n.a.",'10a'!G40/'10a'!G39*100-100)</f>
        <v>-8.0882352941176379</v>
      </c>
      <c r="H39" s="18">
        <f>IF(ISERROR('10a'!H40/'10a'!H39*100-100),"n.a.",'10a'!H40/'10a'!H39*100-100)</f>
        <v>13.703703703703709</v>
      </c>
      <c r="I39" s="18">
        <f>IF(ISERROR('10a'!I40/'10a'!I39*100-100),"n.a.",'10a'!I40/'10a'!I39*100-100)</f>
        <v>8.7719298245614112</v>
      </c>
      <c r="J39" s="18">
        <f>IF(ISERROR('10a'!J40/'10a'!J39*100-100),"n.a.",'10a'!J40/'10a'!J39*100-100)</f>
        <v>4.5714285714285836</v>
      </c>
      <c r="K39" s="18">
        <f>IF(ISERROR('10a'!K40/'10a'!K39*100-100),"n.a.",'10a'!K40/'10a'!K39*100-100)</f>
        <v>9.1216216216215997</v>
      </c>
      <c r="L39" s="21">
        <f>IF(ISERROR('10a'!L40/'10a'!L39*100-100),"n.a.",'10a'!L40/'10a'!L39*100-100)</f>
        <v>-14.705882352941174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IF(ISERROR('10a'!B41/'10a'!B40*100-100),"n.a.",'10a'!B41/'10a'!B40*100-100)</f>
        <v>-4.1474654377880285</v>
      </c>
      <c r="C40" s="18">
        <f>IF(ISERROR('10a'!C41/'10a'!C40*100-100),"n.a.",'10a'!C41/'10a'!C40*100-100)</f>
        <v>8.3333333333333428</v>
      </c>
      <c r="D40" s="18" t="str">
        <f>IF(ISERROR('10a'!D41/'10a'!D40*100-100),"n.a.",'10a'!D41/'10a'!D40*100-100)</f>
        <v>n.a.</v>
      </c>
      <c r="E40" s="18">
        <f>IF(ISERROR('10a'!E41/'10a'!E40*100-100),"n.a.",'10a'!E41/'10a'!E40*100-100)</f>
        <v>11.538461538461547</v>
      </c>
      <c r="F40" s="18">
        <f>IF(ISERROR('10a'!F41/'10a'!F40*100-100),"n.a.",'10a'!F41/'10a'!F40*100-100)</f>
        <v>-11.1111111111111</v>
      </c>
      <c r="G40" s="18">
        <f>IF(ISERROR('10a'!G41/'10a'!G40*100-100),"n.a.",'10a'!G41/'10a'!G40*100-100)</f>
        <v>-14.400000000000006</v>
      </c>
      <c r="H40" s="18">
        <f>IF(ISERROR('10a'!H41/'10a'!H40*100-100),"n.a.",'10a'!H41/'10a'!H40*100-100)</f>
        <v>-7.4918566775244386</v>
      </c>
      <c r="I40" s="18">
        <f>IF(ISERROR('10a'!I41/'10a'!I40*100-100),"n.a.",'10a'!I41/'10a'!I40*100-100)</f>
        <v>-4.1935483870967829</v>
      </c>
      <c r="J40" s="18">
        <f>IF(ISERROR('10a'!J41/'10a'!J40*100-100),"n.a.",'10a'!J41/'10a'!J40*100-100)</f>
        <v>-6.5573770491803174</v>
      </c>
      <c r="K40" s="18">
        <f>IF(ISERROR('10a'!K41/'10a'!K40*100-100),"n.a.",'10a'!K41/'10a'!K40*100-100)</f>
        <v>-0.92879256965943569</v>
      </c>
      <c r="L40" s="21">
        <f>IF(ISERROR('10a'!L41/'10a'!L40*100-100),"n.a.",'10a'!L41/'10a'!L40*100-100)</f>
        <v>1.477832512315274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IF(ISERROR('10a'!B42/'10a'!B41*100-100),"n.a.",'10a'!B42/'10a'!B41*100-100)</f>
        <v>4.7390109890109926</v>
      </c>
      <c r="C41" s="18">
        <f>IF(ISERROR('10a'!C42/'10a'!C41*100-100),"n.a.",'10a'!C42/'10a'!C41*100-100)</f>
        <v>3.8461538461538538</v>
      </c>
      <c r="D41" s="18" t="str">
        <f>IF(ISERROR('10a'!D42/'10a'!D41*100-100),"n.a.",'10a'!D42/'10a'!D41*100-100)</f>
        <v>n.a.</v>
      </c>
      <c r="E41" s="18">
        <f>IF(ISERROR('10a'!E42/'10a'!E41*100-100),"n.a.",'10a'!E42/'10a'!E41*100-100)</f>
        <v>-6.8965517241379217</v>
      </c>
      <c r="F41" s="18">
        <f>IF(ISERROR('10a'!F42/'10a'!F41*100-100),"n.a.",'10a'!F42/'10a'!F41*100-100)</f>
        <v>0</v>
      </c>
      <c r="G41" s="18">
        <f>IF(ISERROR('10a'!G42/'10a'!G41*100-100),"n.a.",'10a'!G42/'10a'!G41*100-100)</f>
        <v>1.8691588785046775</v>
      </c>
      <c r="H41" s="18">
        <f>IF(ISERROR('10a'!H42/'10a'!H41*100-100),"n.a.",'10a'!H42/'10a'!H41*100-100)</f>
        <v>14.436619718309871</v>
      </c>
      <c r="I41" s="18">
        <f>IF(ISERROR('10a'!I42/'10a'!I41*100-100),"n.a.",'10a'!I42/'10a'!I41*100-100)</f>
        <v>-1.6835016835016887</v>
      </c>
      <c r="J41" s="18">
        <f>IF(ISERROR('10a'!J42/'10a'!J41*100-100),"n.a.",'10a'!J42/'10a'!J41*100-100)</f>
        <v>8.1871345029239677</v>
      </c>
      <c r="K41" s="18">
        <f>IF(ISERROR('10a'!K42/'10a'!K41*100-100),"n.a.",'10a'!K42/'10a'!K41*100-100)</f>
        <v>-4.0625</v>
      </c>
      <c r="L41" s="21">
        <f>IF(ISERROR('10a'!L42/'10a'!L41*100-100),"n.a.",'10a'!L42/'10a'!L41*100-100)</f>
        <v>15.048543689320383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IF(ISERROR('10a'!B43/'10a'!B42*100-100),"n.a.",'10a'!B43/'10a'!B42*100-100)</f>
        <v>-2.9508196721311464</v>
      </c>
      <c r="C42" s="18">
        <f>IF(ISERROR('10a'!C43/'10a'!C42*100-100),"n.a.",'10a'!C43/'10a'!C42*100-100)</f>
        <v>14.81481481481481</v>
      </c>
      <c r="D42" s="18" t="str">
        <f>IF(ISERROR('10a'!D43/'10a'!D42*100-100),"n.a.",'10a'!D43/'10a'!D42*100-100)</f>
        <v>n.a.</v>
      </c>
      <c r="E42" s="18">
        <f>IF(ISERROR('10a'!E43/'10a'!E42*100-100),"n.a.",'10a'!E43/'10a'!E42*100-100)</f>
        <v>11.1111111111111</v>
      </c>
      <c r="F42" s="18">
        <f>IF(ISERROR('10a'!F43/'10a'!F42*100-100),"n.a.",'10a'!F43/'10a'!F42*100-100)</f>
        <v>-31.25</v>
      </c>
      <c r="G42" s="18">
        <f>IF(ISERROR('10a'!G43/'10a'!G42*100-100),"n.a.",'10a'!G43/'10a'!G42*100-100)</f>
        <v>-0.91743119266054407</v>
      </c>
      <c r="H42" s="18">
        <f>IF(ISERROR('10a'!H43/'10a'!H42*100-100),"n.a.",'10a'!H43/'10a'!H42*100-100)</f>
        <v>-12.615384615384613</v>
      </c>
      <c r="I42" s="18">
        <f>IF(ISERROR('10a'!I43/'10a'!I42*100-100),"n.a.",'10a'!I43/'10a'!I42*100-100)</f>
        <v>0.68493150684932402</v>
      </c>
      <c r="J42" s="18">
        <f>IF(ISERROR('10a'!J43/'10a'!J42*100-100),"n.a.",'10a'!J43/'10a'!J42*100-100)</f>
        <v>-1.0810810810810807</v>
      </c>
      <c r="K42" s="18">
        <f>IF(ISERROR('10a'!K43/'10a'!K42*100-100),"n.a.",'10a'!K43/'10a'!K42*100-100)</f>
        <v>3.9087947882736103</v>
      </c>
      <c r="L42" s="21">
        <f>IF(ISERROR('10a'!L43/'10a'!L42*100-100),"n.a.",'10a'!L43/'10a'!L42*100-100)</f>
        <v>-7.5949367088607715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IF(ISERROR('10a'!B44/'10a'!B43*100-100),"n.a.",'10a'!B44/'10a'!B43*100-100)</f>
        <v>5.4729729729729826</v>
      </c>
      <c r="C43" s="18">
        <f>IF(ISERROR('10a'!C44/'10a'!C43*100-100),"n.a.",'10a'!C44/'10a'!C43*100-100)</f>
        <v>-6.4516129032258078</v>
      </c>
      <c r="D43" s="18" t="str">
        <f>IF(ISERROR('10a'!D44/'10a'!D43*100-100),"n.a.",'10a'!D44/'10a'!D43*100-100)</f>
        <v>n.a.</v>
      </c>
      <c r="E43" s="18">
        <f>IF(ISERROR('10a'!E44/'10a'!E43*100-100),"n.a.",'10a'!E44/'10a'!E43*100-100)</f>
        <v>0</v>
      </c>
      <c r="F43" s="18">
        <f>IF(ISERROR('10a'!F44/'10a'!F43*100-100),"n.a.",'10a'!F44/'10a'!F43*100-100)</f>
        <v>18.181818181818159</v>
      </c>
      <c r="G43" s="18">
        <f>IF(ISERROR('10a'!G44/'10a'!G43*100-100),"n.a.",'10a'!G44/'10a'!G43*100-100)</f>
        <v>22.222222222222214</v>
      </c>
      <c r="H43" s="18">
        <f>IF(ISERROR('10a'!H44/'10a'!H43*100-100),"n.a.",'10a'!H44/'10a'!H43*100-100)</f>
        <v>0</v>
      </c>
      <c r="I43" s="18">
        <f>IF(ISERROR('10a'!I44/'10a'!I43*100-100),"n.a.",'10a'!I44/'10a'!I43*100-100)</f>
        <v>5.4421768707483125</v>
      </c>
      <c r="J43" s="18">
        <f>IF(ISERROR('10a'!J44/'10a'!J43*100-100),"n.a.",'10a'!J44/'10a'!J43*100-100)</f>
        <v>12.568306010928978</v>
      </c>
      <c r="K43" s="18">
        <f>IF(ISERROR('10a'!K44/'10a'!K43*100-100),"n.a.",'10a'!K44/'10a'!K43*100-100)</f>
        <v>9.0909090909090793</v>
      </c>
      <c r="L43" s="21">
        <f>IF(ISERROR('10a'!L44/'10a'!L43*100-100),"n.a.",'10a'!L44/'10a'!L43*100-100)</f>
        <v>-5.4794520547945211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IF(ISERROR('10a'!B44/'10a'!B38*100-100),"n.a.",'10a'!B44/'10a'!B38*100-100)</f>
        <v>13.034033309196232</v>
      </c>
      <c r="C44" s="24">
        <f>IF(ISERROR('10a'!C44/'10a'!C38*100-100),"n.a.",'10a'!C44/'10a'!C38*100-100)</f>
        <v>3.5714285714285836</v>
      </c>
      <c r="D44" s="24" t="str">
        <f>IF(ISERROR('10a'!D44/'10a'!D38*100-100),"n.a.",'10a'!D44/'10a'!D38*100-100)</f>
        <v>n.a.</v>
      </c>
      <c r="E44" s="24">
        <f>IF(ISERROR('10a'!E44/'10a'!E38*100-100),"n.a.",'10a'!E44/'10a'!E38*100-100)</f>
        <v>11.1111111111111</v>
      </c>
      <c r="F44" s="24">
        <f>IF(ISERROR('10a'!F44/'10a'!F38*100-100),"n.a.",'10a'!F44/'10a'!F38*100-100)</f>
        <v>-13.333333333333329</v>
      </c>
      <c r="G44" s="24">
        <f>IF(ISERROR('10a'!G44/'10a'!G38*100-100),"n.a.",'10a'!G44/'10a'!G38*100-100)</f>
        <v>21.100917431192642</v>
      </c>
      <c r="H44" s="24">
        <f>IF(ISERROR('10a'!H44/'10a'!H38*100-100),"n.a.",'10a'!H44/'10a'!H38*100-100)</f>
        <v>14.51612903225805</v>
      </c>
      <c r="I44" s="24">
        <f>IF(ISERROR('10a'!I44/'10a'!I38*100-100),"n.a.",'10a'!I44/'10a'!I38*100-100)</f>
        <v>13.553113553113548</v>
      </c>
      <c r="J44" s="24">
        <f>IF(ISERROR('10a'!J44/'10a'!J38*100-100),"n.a.",'10a'!J44/'10a'!J38*100-100)</f>
        <v>18.390804597701177</v>
      </c>
      <c r="K44" s="24">
        <f>IF(ISERROR('10a'!K44/'10a'!K38*100-100),"n.a.",'10a'!K44/'10a'!K38*100-100)</f>
        <v>17.171717171717177</v>
      </c>
      <c r="L44" s="25">
        <f>IF(ISERROR('10a'!L44/'10a'!L38*100-100),"n.a.",'10a'!L44/'10a'!L38*100-100)</f>
        <v>-0.48076923076924061</v>
      </c>
      <c r="N44"/>
      <c r="O44"/>
      <c r="P44"/>
      <c r="Q44"/>
      <c r="R44"/>
      <c r="S44"/>
      <c r="T44"/>
      <c r="U44"/>
      <c r="V44"/>
      <c r="W44"/>
      <c r="X44"/>
    </row>
    <row r="46" spans="1:24">
      <c r="A46" s="2" t="s">
        <v>122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60">
    <pageSetUpPr fitToPage="1"/>
  </sheetPr>
  <dimension ref="A1:X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206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2007</v>
      </c>
      <c r="B6" s="6">
        <f>IF(ISERROR('10a'!B6/'6a'!B6*100),"n.a.",'10a'!B6/'6a'!B6*100)</f>
        <v>76.335418886659795</v>
      </c>
      <c r="C6" s="7">
        <f>IF(ISERROR('10a'!C6/'6a'!C6*100),"n.a.",'10a'!C6/'6a'!C6*100)</f>
        <v>77.869986168741363</v>
      </c>
      <c r="D6" s="7">
        <f>IF(ISERROR('10a'!D6/'6a'!D6*100),"n.a.",'10a'!D6/'6a'!D6*100)</f>
        <v>74.090247452692864</v>
      </c>
      <c r="E6" s="7">
        <f>IF(ISERROR('10a'!E6/'6a'!E6*100),"n.a.",'10a'!E6/'6a'!E6*100)</f>
        <v>80.347981262547393</v>
      </c>
      <c r="F6" s="7">
        <f>IF(ISERROR('10a'!F6/'6a'!F6*100),"n.a.",'10a'!F6/'6a'!F6*100)</f>
        <v>77.214125560538122</v>
      </c>
      <c r="G6" s="7">
        <f>IF(ISERROR('10a'!G6/'6a'!G6*100),"n.a.",'10a'!G6/'6a'!G6*100)</f>
        <v>77.225035235162082</v>
      </c>
      <c r="H6" s="7">
        <f>IF(ISERROR('10a'!H6/'6a'!H6*100),"n.a.",'10a'!H6/'6a'!H6*100)</f>
        <v>76.541742839731867</v>
      </c>
      <c r="I6" s="7">
        <f>IF(ISERROR('10a'!I6/'6a'!I6*100),"n.a.",'10a'!I6/'6a'!I6*100)</f>
        <v>75.870730073677166</v>
      </c>
      <c r="J6" s="7">
        <f>IF(ISERROR('10a'!J6/'6a'!J6*100),"n.a.",'10a'!J6/'6a'!J6*100)</f>
        <v>73.631840796019901</v>
      </c>
      <c r="K6" s="7">
        <f>IF(ISERROR('10a'!K6/'6a'!K6*100),"n.a.",'10a'!K6/'6a'!K6*100)</f>
        <v>71.493167202572337</v>
      </c>
      <c r="L6" s="29">
        <f>IF(ISERROR('10a'!L6/'6a'!L6*100),"n.a.",'10a'!L6/'6a'!L6*100)</f>
        <v>78.23934470498223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2008</v>
      </c>
      <c r="B7" s="17">
        <f>IF(ISERROR('10a'!B7/'6a'!B7*100),"n.a.",'10a'!B7/'6a'!B7*100)</f>
        <v>76.515178121963501</v>
      </c>
      <c r="C7" s="18">
        <f>IF(ISERROR('10a'!C7/'6a'!C7*100),"n.a.",'10a'!C7/'6a'!C7*100)</f>
        <v>77.772727272727266</v>
      </c>
      <c r="D7" s="18">
        <f>IF(ISERROR('10a'!D7/'6a'!D7*100),"n.a.",'10a'!D7/'6a'!D7*100)</f>
        <v>75.000000000000014</v>
      </c>
      <c r="E7" s="18">
        <f>IF(ISERROR('10a'!E7/'6a'!E7*100),"n.a.",'10a'!E7/'6a'!E7*100)</f>
        <v>79.677134011499334</v>
      </c>
      <c r="F7" s="18">
        <f>IF(ISERROR('10a'!F7/'6a'!F7*100),"n.a.",'10a'!F7/'6a'!F7*100)</f>
        <v>77.821120089161326</v>
      </c>
      <c r="G7" s="18">
        <f>IF(ISERROR('10a'!G7/'6a'!G7*100),"n.a.",'10a'!G7/'6a'!G7*100)</f>
        <v>77.111260053619318</v>
      </c>
      <c r="H7" s="18">
        <f>IF(ISERROR('10a'!H7/'6a'!H7*100),"n.a.",'10a'!H7/'6a'!H7*100)</f>
        <v>77.173032494224245</v>
      </c>
      <c r="I7" s="18">
        <f>IF(ISERROR('10a'!I7/'6a'!I7*100),"n.a.",'10a'!I7/'6a'!I7*100)</f>
        <v>75.559578670177757</v>
      </c>
      <c r="J7" s="18">
        <f>IF(ISERROR('10a'!J7/'6a'!J7*100),"n.a.",'10a'!J7/'6a'!J7*100)</f>
        <v>72.96238244514106</v>
      </c>
      <c r="K7" s="18">
        <f>IF(ISERROR('10a'!K7/'6a'!K7*100),"n.a.",'10a'!K7/'6a'!K7*100)</f>
        <v>71.411879259980523</v>
      </c>
      <c r="L7" s="21">
        <f>IF(ISERROR('10a'!L7/'6a'!L7*100),"n.a.",'10a'!L7/'6a'!L7*100)</f>
        <v>78.332818498742327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2009</v>
      </c>
      <c r="B8" s="17">
        <f>IF(ISERROR('10a'!B8/'6a'!B8*100),"n.a.",'10a'!B8/'6a'!B8*100)</f>
        <v>77.85445308363623</v>
      </c>
      <c r="C8" s="18">
        <f>IF(ISERROR('10a'!C8/'6a'!C8*100),"n.a.",'10a'!C8/'6a'!C8*100)</f>
        <v>78.912839737582004</v>
      </c>
      <c r="D8" s="18">
        <f>IF(ISERROR('10a'!D8/'6a'!D8*100),"n.a.",'10a'!D8/'6a'!D8*100)</f>
        <v>74.927113702623913</v>
      </c>
      <c r="E8" s="18">
        <f>IF(ISERROR('10a'!E8/'6a'!E8*100),"n.a.",'10a'!E8/'6a'!E8*100)</f>
        <v>81.142098273572387</v>
      </c>
      <c r="F8" s="18">
        <f>IF(ISERROR('10a'!F8/'6a'!F8*100),"n.a.",'10a'!F8/'6a'!F8*100)</f>
        <v>77.620239088128997</v>
      </c>
      <c r="G8" s="18">
        <f>IF(ISERROR('10a'!G8/'6a'!G8*100),"n.a.",'10a'!G8/'6a'!G8*100)</f>
        <v>77.524497699685497</v>
      </c>
      <c r="H8" s="18">
        <f>IF(ISERROR('10a'!H8/'6a'!H8*100),"n.a.",'10a'!H8/'6a'!H8*100)</f>
        <v>78.844734251968504</v>
      </c>
      <c r="I8" s="18">
        <f>IF(ISERROR('10a'!I8/'6a'!I8*100),"n.a.",'10a'!I8/'6a'!I8*100)</f>
        <v>76.962233169129718</v>
      </c>
      <c r="J8" s="18">
        <f>IF(ISERROR('10a'!J8/'6a'!J8*100),"n.a.",'10a'!J8/'6a'!J8*100)</f>
        <v>73.218435321456241</v>
      </c>
      <c r="K8" s="18">
        <f>IF(ISERROR('10a'!K8/'6a'!K8*100),"n.a.",'10a'!K8/'6a'!K8*100)</f>
        <v>73.462831158560689</v>
      </c>
      <c r="L8" s="21">
        <f>IF(ISERROR('10a'!L8/'6a'!L8*100),"n.a.",'10a'!L8/'6a'!L8*100)</f>
        <v>80.21913608080078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2010</v>
      </c>
      <c r="B9" s="17">
        <f>IF(ISERROR('10a'!B9/'6a'!B9*100),"n.a.",'10a'!B9/'6a'!B9*100)</f>
        <v>78.05191527820979</v>
      </c>
      <c r="C9" s="18">
        <f>IF(ISERROR('10a'!C9/'6a'!C9*100),"n.a.",'10a'!C9/'6a'!C9*100)</f>
        <v>79.574275362318829</v>
      </c>
      <c r="D9" s="18">
        <f>IF(ISERROR('10a'!D9/'6a'!D9*100),"n.a.",'10a'!D9/'6a'!D9*100)</f>
        <v>76.487252124645906</v>
      </c>
      <c r="E9" s="18">
        <f>IF(ISERROR('10a'!E9/'6a'!E9*100),"n.a.",'10a'!E9/'6a'!E9*100)</f>
        <v>80.812541399867527</v>
      </c>
      <c r="F9" s="18">
        <f>IF(ISERROR('10a'!F9/'6a'!F9*100),"n.a.",'10a'!F9/'6a'!F9*100)</f>
        <v>77.606069120539473</v>
      </c>
      <c r="G9" s="18">
        <f>IF(ISERROR('10a'!G9/'6a'!G9*100),"n.a.",'10a'!G9/'6a'!G9*100)</f>
        <v>78.320337466445096</v>
      </c>
      <c r="H9" s="18">
        <f>IF(ISERROR('10a'!H9/'6a'!H9*100),"n.a.",'10a'!H9/'6a'!H9*100)</f>
        <v>78.911307399116708</v>
      </c>
      <c r="I9" s="18">
        <f>IF(ISERROR('10a'!I9/'6a'!I9*100),"n.a.",'10a'!I9/'6a'!I9*100)</f>
        <v>76.869649491196895</v>
      </c>
      <c r="J9" s="18">
        <f>IF(ISERROR('10a'!J9/'6a'!J9*100),"n.a.",'10a'!J9/'6a'!J9*100)</f>
        <v>72.692454998085026</v>
      </c>
      <c r="K9" s="18">
        <f>IF(ISERROR('10a'!K9/'6a'!K9*100),"n.a.",'10a'!K9/'6a'!K9*100)</f>
        <v>73.201090999256138</v>
      </c>
      <c r="L9" s="21">
        <f>IF(ISERROR('10a'!L9/'6a'!L9*100),"n.a.",'10a'!L9/'6a'!L9*100)</f>
        <v>80.384342897626638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2011</v>
      </c>
      <c r="B10" s="17">
        <f>IF(ISERROR('10a'!B10/'6a'!B10*100),"n.a.",'10a'!B10/'6a'!B10*100)</f>
        <v>78.019114316091148</v>
      </c>
      <c r="C10" s="18">
        <f>IF(ISERROR('10a'!C10/'6a'!C10*100),"n.a.",'10a'!C10/'6a'!C10*100)</f>
        <v>78.322295805739515</v>
      </c>
      <c r="D10" s="18">
        <f>IF(ISERROR('10a'!D10/'6a'!D10*100),"n.a.",'10a'!D10/'6a'!D10*100)</f>
        <v>75.660639777468703</v>
      </c>
      <c r="E10" s="18">
        <f>IF(ISERROR('10a'!E10/'6a'!E10*100),"n.a.",'10a'!E10/'6a'!E10*100)</f>
        <v>81.33686300463269</v>
      </c>
      <c r="F10" s="18">
        <f>IF(ISERROR('10a'!F10/'6a'!F10*100),"n.a.",'10a'!F10/'6a'!F10*100)</f>
        <v>77.357954545454547</v>
      </c>
      <c r="G10" s="18">
        <f>IF(ISERROR('10a'!G10/'6a'!G10*100),"n.a.",'10a'!G10/'6a'!G10*100)</f>
        <v>78.587336134028448</v>
      </c>
      <c r="H10" s="18">
        <f>IF(ISERROR('10a'!H10/'6a'!H10*100),"n.a.",'10a'!H10/'6a'!H10*100)</f>
        <v>78.892173318875237</v>
      </c>
      <c r="I10" s="18">
        <f>IF(ISERROR('10a'!I10/'6a'!I10*100),"n.a.",'10a'!I10/'6a'!I10*100)</f>
        <v>76.557245796637318</v>
      </c>
      <c r="J10" s="18">
        <f>IF(ISERROR('10a'!J10/'6a'!J10*100),"n.a.",'10a'!J10/'6a'!J10*100)</f>
        <v>73.928775471338795</v>
      </c>
      <c r="K10" s="18">
        <f>IF(ISERROR('10a'!K10/'6a'!K10*100),"n.a.",'10a'!K10/'6a'!K10*100)</f>
        <v>72.531409735823814</v>
      </c>
      <c r="L10" s="21">
        <f>IF(ISERROR('10a'!L10/'6a'!L10*100),"n.a.",'10a'!L10/'6a'!L10*100)</f>
        <v>80.332117910644456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2012</v>
      </c>
      <c r="B11" s="17">
        <f>IF(ISERROR('10a'!B11/'6a'!B11*100),"n.a.",'10a'!B11/'6a'!B11*100)</f>
        <v>77.886279145466077</v>
      </c>
      <c r="C11" s="18">
        <f>IF(ISERROR('10a'!C11/'6a'!C11*100),"n.a.",'10a'!C11/'6a'!C11*100)</f>
        <v>78.026712623869017</v>
      </c>
      <c r="D11" s="18">
        <f>IF(ISERROR('10a'!D11/'6a'!D11*100),"n.a.",'10a'!D11/'6a'!D11*100)</f>
        <v>76.066024759284716</v>
      </c>
      <c r="E11" s="18">
        <f>IF(ISERROR('10a'!E11/'6a'!E11*100),"n.a.",'10a'!E11/'6a'!E11*100)</f>
        <v>81.329530495831506</v>
      </c>
      <c r="F11" s="18">
        <f>IF(ISERROR('10a'!F11/'6a'!F11*100),"n.a.",'10a'!F11/'6a'!F11*100)</f>
        <v>78.736122971818972</v>
      </c>
      <c r="G11" s="18">
        <f>IF(ISERROR('10a'!G11/'6a'!G11*100),"n.a.",'10a'!G11/'6a'!G11*100)</f>
        <v>78.423444915999099</v>
      </c>
      <c r="H11" s="18">
        <f>IF(ISERROR('10a'!H11/'6a'!H11*100),"n.a.",'10a'!H11/'6a'!H11*100)</f>
        <v>79.043142570872874</v>
      </c>
      <c r="I11" s="18">
        <f>IF(ISERROR('10a'!I11/'6a'!I11*100),"n.a.",'10a'!I11/'6a'!I11*100)</f>
        <v>77.326135281041601</v>
      </c>
      <c r="J11" s="18">
        <f>IF(ISERROR('10a'!J11/'6a'!J11*100),"n.a.",'10a'!J11/'6a'!J11*100)</f>
        <v>73.560648406931236</v>
      </c>
      <c r="K11" s="18">
        <f>IF(ISERROR('10a'!K11/'6a'!K11*100),"n.a.",'10a'!K11/'6a'!K11*100)</f>
        <v>71.197245358522167</v>
      </c>
      <c r="L11" s="21">
        <f>IF(ISERROR('10a'!L11/'6a'!L11*100),"n.a.",'10a'!L11/'6a'!L11*100)</f>
        <v>80.171929672988028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>
        <v>2013</v>
      </c>
      <c r="B12" s="23">
        <f>IF(ISERROR('10a'!B12/'6a'!B12*100),"n.a.",'10a'!B12/'6a'!B12*100)</f>
        <v>78.101099594767476</v>
      </c>
      <c r="C12" s="24">
        <f>IF(ISERROR('10a'!C12/'6a'!C12*100),"n.a.",'10a'!C12/'6a'!C12*100)</f>
        <v>76.663822525597254</v>
      </c>
      <c r="D12" s="24">
        <f>IF(ISERROR('10a'!D12/'6a'!D12*100),"n.a.",'10a'!D12/'6a'!D12*100)</f>
        <v>76.788124156545209</v>
      </c>
      <c r="E12" s="24">
        <f>IF(ISERROR('10a'!E12/'6a'!E12*100),"n.a.",'10a'!E12/'6a'!E12*100)</f>
        <v>81.214254289485254</v>
      </c>
      <c r="F12" s="24">
        <f>IF(ISERROR('10a'!F12/'6a'!F12*100),"n.a.",'10a'!F12/'6a'!F12*100)</f>
        <v>77.73348519362186</v>
      </c>
      <c r="G12" s="24">
        <f>IF(ISERROR('10a'!G12/'6a'!G12*100),"n.a.",'10a'!G12/'6a'!G12*100)</f>
        <v>78.631842647022339</v>
      </c>
      <c r="H12" s="24">
        <f>IF(ISERROR('10a'!H12/'6a'!H12*100),"n.a.",'10a'!H12/'6a'!H12*100)</f>
        <v>79.389845282196561</v>
      </c>
      <c r="I12" s="24">
        <f>IF(ISERROR('10a'!I12/'6a'!I12*100),"n.a.",'10a'!I12/'6a'!I12*100)</f>
        <v>76.622558286074366</v>
      </c>
      <c r="J12" s="24">
        <f>IF(ISERROR('10a'!J12/'6a'!J12*100),"n.a.",'10a'!J12/'6a'!J12*100)</f>
        <v>73.059607419412927</v>
      </c>
      <c r="K12" s="24">
        <f>IF(ISERROR('10a'!K12/'6a'!K12*100),"n.a.",'10a'!K12/'6a'!K12*100)</f>
        <v>71.739327062228654</v>
      </c>
      <c r="L12" s="25">
        <f>IF(ISERROR('10a'!L12/'6a'!L12*100),"n.a.",'10a'!L12/'6a'!L12*100)</f>
        <v>80.673904580647942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2007</v>
      </c>
      <c r="B14" s="6">
        <f>IF(ISERROR('10a'!B14/'6a'!B14*100),"n.a.",'10a'!B14/'6a'!B14*100)</f>
        <v>76.393267042342657</v>
      </c>
      <c r="C14" s="7">
        <f>IF(ISERROR('10a'!C14/'6a'!C14*100),"n.a.",'10a'!C14/'6a'!C14*100)</f>
        <v>77.740384615384599</v>
      </c>
      <c r="D14" s="7">
        <f>IF(ISERROR('10a'!D14/'6a'!D14*100),"n.a.",'10a'!D14/'6a'!D14*100)</f>
        <v>74.008810572687239</v>
      </c>
      <c r="E14" s="7">
        <f>IF(ISERROR('10a'!E14/'6a'!E14*100),"n.a.",'10a'!E14/'6a'!E14*100)</f>
        <v>80.330840697937916</v>
      </c>
      <c r="F14" s="7">
        <f>IF(ISERROR('10a'!F14/'6a'!F14*100),"n.a.",'10a'!F14/'6a'!F14*100)</f>
        <v>77.283040272263179</v>
      </c>
      <c r="G14" s="7">
        <f>IF(ISERROR('10a'!G14/'6a'!G14*100),"n.a.",'10a'!G14/'6a'!G14*100)</f>
        <v>77.247870438531919</v>
      </c>
      <c r="H14" s="7">
        <f>IF(ISERROR('10a'!H14/'6a'!H14*100),"n.a.",'10a'!H14/'6a'!H14*100)</f>
        <v>76.59153754653731</v>
      </c>
      <c r="I14" s="7">
        <f>IF(ISERROR('10a'!I14/'6a'!I14*100),"n.a.",'10a'!I14/'6a'!I14*100)</f>
        <v>75.879765395894424</v>
      </c>
      <c r="J14" s="7">
        <f>IF(ISERROR('10a'!J14/'6a'!J14*100),"n.a.",'10a'!J14/'6a'!J14*100)</f>
        <v>73.198970840480271</v>
      </c>
      <c r="K14" s="7">
        <f>IF(ISERROR('10a'!K14/'6a'!K14*100),"n.a.",'10a'!K14/'6a'!K14*100)</f>
        <v>71.58740930208279</v>
      </c>
      <c r="L14" s="29">
        <f>IF(ISERROR('10a'!L14/'6a'!L14*100),"n.a.",'10a'!L14/'6a'!L14*100)</f>
        <v>78.369862378944447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2008</v>
      </c>
      <c r="B15" s="17">
        <f>IF(ISERROR('10a'!B15/'6a'!B15*100),"n.a.",'10a'!B15/'6a'!B15*100)</f>
        <v>76.566139181769728</v>
      </c>
      <c r="C15" s="18">
        <f>IF(ISERROR('10a'!C15/'6a'!C15*100),"n.a.",'10a'!C15/'6a'!C15*100)</f>
        <v>77.677725118483423</v>
      </c>
      <c r="D15" s="18">
        <f>IF(ISERROR('10a'!D15/'6a'!D15*100),"n.a.",'10a'!D15/'6a'!D15*100)</f>
        <v>74.963820549927647</v>
      </c>
      <c r="E15" s="18">
        <f>IF(ISERROR('10a'!E15/'6a'!E15*100),"n.a.",'10a'!E15/'6a'!E15*100)</f>
        <v>79.612961296129626</v>
      </c>
      <c r="F15" s="18">
        <f>IF(ISERROR('10a'!F15/'6a'!F15*100),"n.a.",'10a'!F15/'6a'!F15*100)</f>
        <v>77.771493212669668</v>
      </c>
      <c r="G15" s="18">
        <f>IF(ISERROR('10a'!G15/'6a'!G15*100),"n.a.",'10a'!G15/'6a'!G15*100)</f>
        <v>77.100070197332499</v>
      </c>
      <c r="H15" s="18">
        <f>IF(ISERROR('10a'!H15/'6a'!H15*100),"n.a.",'10a'!H15/'6a'!H15*100)</f>
        <v>77.218520884670383</v>
      </c>
      <c r="I15" s="18">
        <f>IF(ISERROR('10a'!I15/'6a'!I15*100),"n.a.",'10a'!I15/'6a'!I15*100)</f>
        <v>75.519797504971976</v>
      </c>
      <c r="J15" s="18">
        <f>IF(ISERROR('10a'!J15/'6a'!J15*100),"n.a.",'10a'!J15/'6a'!J15*100)</f>
        <v>72.49683143219265</v>
      </c>
      <c r="K15" s="18">
        <f>IF(ISERROR('10a'!K15/'6a'!K15*100),"n.a.",'10a'!K15/'6a'!K15*100)</f>
        <v>71.572244402890789</v>
      </c>
      <c r="L15" s="21">
        <f>IF(ISERROR('10a'!L15/'6a'!L15*100),"n.a.",'10a'!L15/'6a'!L15*100)</f>
        <v>78.450550450368496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2009</v>
      </c>
      <c r="B16" s="17">
        <f>IF(ISERROR('10a'!B16/'6a'!B16*100),"n.a.",'10a'!B16/'6a'!B16*100)</f>
        <v>77.843331650558667</v>
      </c>
      <c r="C16" s="18">
        <f>IF(ISERROR('10a'!C16/'6a'!C16*100),"n.a.",'10a'!C16/'6a'!C16*100)</f>
        <v>78.872549019607845</v>
      </c>
      <c r="D16" s="18">
        <f>IF(ISERROR('10a'!D16/'6a'!D16*100),"n.a.",'10a'!D16/'6a'!D16*100)</f>
        <v>75</v>
      </c>
      <c r="E16" s="18">
        <f>IF(ISERROR('10a'!E16/'6a'!E16*100),"n.a.",'10a'!E16/'6a'!E16*100)</f>
        <v>81.155835394648079</v>
      </c>
      <c r="F16" s="18">
        <f>IF(ISERROR('10a'!F16/'6a'!F16*100),"n.a.",'10a'!F16/'6a'!F16*100)</f>
        <v>77.533163985323156</v>
      </c>
      <c r="G16" s="18">
        <f>IF(ISERROR('10a'!G16/'6a'!G16*100),"n.a.",'10a'!G16/'6a'!G16*100)</f>
        <v>77.480595762534094</v>
      </c>
      <c r="H16" s="18">
        <f>IF(ISERROR('10a'!H16/'6a'!H16*100),"n.a.",'10a'!H16/'6a'!H16*100)</f>
        <v>78.83559935137832</v>
      </c>
      <c r="I16" s="18">
        <f>IF(ISERROR('10a'!I16/'6a'!I16*100),"n.a.",'10a'!I16/'6a'!I16*100)</f>
        <v>76.697976878612721</v>
      </c>
      <c r="J16" s="18">
        <f>IF(ISERROR('10a'!J16/'6a'!J16*100),"n.a.",'10a'!J16/'6a'!J16*100)</f>
        <v>72.589043949177253</v>
      </c>
      <c r="K16" s="18">
        <f>IF(ISERROR('10a'!K16/'6a'!K16*100),"n.a.",'10a'!K16/'6a'!K16*100)</f>
        <v>73.499897603932013</v>
      </c>
      <c r="L16" s="21">
        <f>IF(ISERROR('10a'!L16/'6a'!L16*100),"n.a.",'10a'!L16/'6a'!L16*100)</f>
        <v>80.283845832753585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2010</v>
      </c>
      <c r="B17" s="17">
        <f>IF(ISERROR('10a'!B17/'6a'!B17*100),"n.a.",'10a'!B17/'6a'!B17*100)</f>
        <v>78.080853486769158</v>
      </c>
      <c r="C17" s="18">
        <f>IF(ISERROR('10a'!C17/'6a'!C17*100),"n.a.",'10a'!C17/'6a'!C17*100)</f>
        <v>79.650613786591123</v>
      </c>
      <c r="D17" s="18">
        <f>IF(ISERROR('10a'!D17/'6a'!D17*100),"n.a.",'10a'!D17/'6a'!D17*100)</f>
        <v>76.462196861626254</v>
      </c>
      <c r="E17" s="18">
        <f>IF(ISERROR('10a'!E17/'6a'!E17*100),"n.a.",'10a'!E17/'6a'!E17*100)</f>
        <v>80.849629130141608</v>
      </c>
      <c r="F17" s="18">
        <f>IF(ISERROR('10a'!F17/'6a'!F17*100),"n.a.",'10a'!F17/'6a'!F17*100)</f>
        <v>77.496443812233281</v>
      </c>
      <c r="G17" s="18">
        <f>IF(ISERROR('10a'!G17/'6a'!G17*100),"n.a.",'10a'!G17/'6a'!G17*100)</f>
        <v>78.350196956823964</v>
      </c>
      <c r="H17" s="18">
        <f>IF(ISERROR('10a'!H17/'6a'!H17*100),"n.a.",'10a'!H17/'6a'!H17*100)</f>
        <v>78.924398572806766</v>
      </c>
      <c r="I17" s="18">
        <f>IF(ISERROR('10a'!I17/'6a'!I17*100),"n.a.",'10a'!I17/'6a'!I17*100)</f>
        <v>76.6507346432997</v>
      </c>
      <c r="J17" s="18">
        <f>IF(ISERROR('10a'!J17/'6a'!J17*100),"n.a.",'10a'!J17/'6a'!J17*100)</f>
        <v>72.261120263591422</v>
      </c>
      <c r="K17" s="18">
        <f>IF(ISERROR('10a'!K17/'6a'!K17*100),"n.a.",'10a'!K17/'6a'!K17*100)</f>
        <v>73.297647846003386</v>
      </c>
      <c r="L17" s="21">
        <f>IF(ISERROR('10a'!L17/'6a'!L17*100),"n.a.",'10a'!L17/'6a'!L17*100)</f>
        <v>80.404821469183545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2011</v>
      </c>
      <c r="B18" s="17">
        <f>IF(ISERROR('10a'!B18/'6a'!B18*100),"n.a.",'10a'!B18/'6a'!B18*100)</f>
        <v>78.066844240752658</v>
      </c>
      <c r="C18" s="18">
        <f>IF(ISERROR('10a'!C18/'6a'!C18*100),"n.a.",'10a'!C18/'6a'!C18*100)</f>
        <v>78.158260064784827</v>
      </c>
      <c r="D18" s="18">
        <f>IF(ISERROR('10a'!D18/'6a'!D18*100),"n.a.",'10a'!D18/'6a'!D18*100)</f>
        <v>75.52447552447552</v>
      </c>
      <c r="E18" s="18">
        <f>IF(ISERROR('10a'!E18/'6a'!E18*100),"n.a.",'10a'!E18/'6a'!E18*100)</f>
        <v>81.411553158013035</v>
      </c>
      <c r="F18" s="18">
        <f>IF(ISERROR('10a'!F18/'6a'!F18*100),"n.a.",'10a'!F18/'6a'!F18*100)</f>
        <v>77.304147465437794</v>
      </c>
      <c r="G18" s="18">
        <f>IF(ISERROR('10a'!G18/'6a'!G18*100),"n.a.",'10a'!G18/'6a'!G18*100)</f>
        <v>78.560318229339316</v>
      </c>
      <c r="H18" s="18">
        <f>IF(ISERROR('10a'!H18/'6a'!H18*100),"n.a.",'10a'!H18/'6a'!H18*100)</f>
        <v>78.934056007226744</v>
      </c>
      <c r="I18" s="18">
        <f>IF(ISERROR('10a'!I18/'6a'!I18*100),"n.a.",'10a'!I18/'6a'!I18*100)</f>
        <v>76.472656936873562</v>
      </c>
      <c r="J18" s="18">
        <f>IF(ISERROR('10a'!J18/'6a'!J18*100),"n.a.",'10a'!J18/'6a'!J18*100)</f>
        <v>73.677711463264046</v>
      </c>
      <c r="K18" s="18">
        <f>IF(ISERROR('10a'!K18/'6a'!K18*100),"n.a.",'10a'!K18/'6a'!K18*100)</f>
        <v>72.705206320899578</v>
      </c>
      <c r="L18" s="21">
        <f>IF(ISERROR('10a'!L18/'6a'!L18*100),"n.a.",'10a'!L18/'6a'!L18*100)</f>
        <v>80.363833340856758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2012</v>
      </c>
      <c r="B19" s="17">
        <f>IF(ISERROR('10a'!B19/'6a'!B19*100),"n.a.",'10a'!B19/'6a'!B19*100)</f>
        <v>77.959579326010655</v>
      </c>
      <c r="C19" s="18">
        <f>IF(ISERROR('10a'!C19/'6a'!C19*100),"n.a.",'10a'!C19/'6a'!C19*100)</f>
        <v>77.75270758122744</v>
      </c>
      <c r="D19" s="18">
        <f>IF(ISERROR('10a'!D19/'6a'!D19*100),"n.a.",'10a'!D19/'6a'!D19*100)</f>
        <v>76.005547850208046</v>
      </c>
      <c r="E19" s="18">
        <f>IF(ISERROR('10a'!E19/'6a'!E19*100),"n.a.",'10a'!E19/'6a'!E19*100)</f>
        <v>81.332439078917957</v>
      </c>
      <c r="F19" s="18">
        <f>IF(ISERROR('10a'!F19/'6a'!F19*100),"n.a.",'10a'!F19/'6a'!F19*100)</f>
        <v>78.724018475750583</v>
      </c>
      <c r="G19" s="18">
        <f>IF(ISERROR('10a'!G19/'6a'!G19*100),"n.a.",'10a'!G19/'6a'!G19*100)</f>
        <v>78.46932321315623</v>
      </c>
      <c r="H19" s="18">
        <f>IF(ISERROR('10a'!H19/'6a'!H19*100),"n.a.",'10a'!H19/'6a'!H19*100)</f>
        <v>79.089958158995813</v>
      </c>
      <c r="I19" s="18">
        <f>IF(ISERROR('10a'!I19/'6a'!I19*100),"n.a.",'10a'!I19/'6a'!I19*100)</f>
        <v>77.256883931683518</v>
      </c>
      <c r="J19" s="18">
        <f>IF(ISERROR('10a'!J19/'6a'!J19*100),"n.a.",'10a'!J19/'6a'!J19*100)</f>
        <v>73.239436619718319</v>
      </c>
      <c r="K19" s="18">
        <f>IF(ISERROR('10a'!K19/'6a'!K19*100),"n.a.",'10a'!K19/'6a'!K19*100)</f>
        <v>71.30438981986768</v>
      </c>
      <c r="L19" s="21">
        <f>IF(ISERROR('10a'!L19/'6a'!L19*100),"n.a.",'10a'!L19/'6a'!L19*100)</f>
        <v>80.333984721975483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>
        <v>2013</v>
      </c>
      <c r="B20" s="23">
        <f>IF(ISERROR('10a'!B20/'6a'!B20*100),"n.a.",'10a'!B20/'6a'!B20*100)</f>
        <v>78.164589793542291</v>
      </c>
      <c r="C20" s="24">
        <f>IF(ISERROR('10a'!C20/'6a'!C20*100),"n.a.",'10a'!C20/'6a'!C20*100)</f>
        <v>76.781712236665172</v>
      </c>
      <c r="D20" s="24">
        <f>IF(ISERROR('10a'!D20/'6a'!D20*100),"n.a.",'10a'!D20/'6a'!D20*100)</f>
        <v>76.766304347826093</v>
      </c>
      <c r="E20" s="24">
        <f>IF(ISERROR('10a'!E20/'6a'!E20*100),"n.a.",'10a'!E20/'6a'!E20*100)</f>
        <v>81.228975106526121</v>
      </c>
      <c r="F20" s="24">
        <f>IF(ISERROR('10a'!F20/'6a'!F20*100),"n.a.",'10a'!F20/'6a'!F20*100)</f>
        <v>77.732910297086818</v>
      </c>
      <c r="G20" s="24">
        <f>IF(ISERROR('10a'!G20/'6a'!G20*100),"n.a.",'10a'!G20/'6a'!G20*100)</f>
        <v>78.64</v>
      </c>
      <c r="H20" s="24">
        <f>IF(ISERROR('10a'!H20/'6a'!H20*100),"n.a.",'10a'!H20/'6a'!H20*100)</f>
        <v>79.405748259775422</v>
      </c>
      <c r="I20" s="24">
        <f>IF(ISERROR('10a'!I20/'6a'!I20*100),"n.a.",'10a'!I20/'6a'!I20*100)</f>
        <v>76.427829698857735</v>
      </c>
      <c r="J20" s="24">
        <f>IF(ISERROR('10a'!J20/'6a'!J20*100),"n.a.",'10a'!J20/'6a'!J20*100)</f>
        <v>72.737909516380654</v>
      </c>
      <c r="K20" s="24">
        <f>IF(ISERROR('10a'!K20/'6a'!K20*100),"n.a.",'10a'!K20/'6a'!K20*100)</f>
        <v>71.931887671103993</v>
      </c>
      <c r="L20" s="25">
        <f>IF(ISERROR('10a'!L20/'6a'!L20*100),"n.a.",'10a'!L20/'6a'!L20*100)</f>
        <v>80.789754535752394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2007</v>
      </c>
      <c r="B22" s="6">
        <f>IF(ISERROR('10a'!B22/'6a'!B22*100),"n.a.",'10a'!B22/'6a'!B22*100)</f>
        <v>73.734610123119012</v>
      </c>
      <c r="C22" s="7">
        <f>IF(ISERROR('10a'!C22/'6a'!C22*100),"n.a.",'10a'!C22/'6a'!C22*100)</f>
        <v>80.898876404494374</v>
      </c>
      <c r="D22" s="7">
        <f>IF(ISERROR('10a'!D22/'6a'!D22*100),"n.a.",'10a'!D22/'6a'!D22*100)</f>
        <v>83.333333333333343</v>
      </c>
      <c r="E22" s="7">
        <f>IF(ISERROR('10a'!E22/'6a'!E22*100),"n.a.",'10a'!E22/'6a'!E22*100)</f>
        <v>81.428571428571431</v>
      </c>
      <c r="F22" s="7">
        <f>IF(ISERROR('10a'!F22/'6a'!F22*100),"n.a.",'10a'!F22/'6a'!F22*100)</f>
        <v>71.428571428571431</v>
      </c>
      <c r="G22" s="7">
        <f>IF(ISERROR('10a'!G22/'6a'!G22*100),"n.a.",'10a'!G22/'6a'!G22*100)</f>
        <v>73.476702508960585</v>
      </c>
      <c r="H22" s="7">
        <f>IF(ISERROR('10a'!H22/'6a'!H22*100),"n.a.",'10a'!H22/'6a'!H22*100)</f>
        <v>72.987872105843437</v>
      </c>
      <c r="I22" s="7">
        <f>IF(ISERROR('10a'!I22/'6a'!I22*100),"n.a.",'10a'!I22/'6a'!I22*100)</f>
        <v>75.775193798449607</v>
      </c>
      <c r="J22" s="7">
        <f>IF(ISERROR('10a'!J22/'6a'!J22*100),"n.a.",'10a'!J22/'6a'!J22*100)</f>
        <v>79.005524861878456</v>
      </c>
      <c r="K22" s="7">
        <f>IF(ISERROR('10a'!K22/'6a'!K22*100),"n.a.",'10a'!K22/'6a'!K22*100)</f>
        <v>69.07630522088354</v>
      </c>
      <c r="L22" s="29">
        <f>IF(ISERROR('10a'!L22/'6a'!L22*100),"n.a.",'10a'!L22/'6a'!L22*100)</f>
        <v>73.940345368916795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2008</v>
      </c>
      <c r="B23" s="17">
        <f>IF(ISERROR('10a'!B23/'6a'!B23*100),"n.a.",'10a'!B23/'6a'!B23*100)</f>
        <v>74.286462424718508</v>
      </c>
      <c r="C23" s="18">
        <f>IF(ISERROR('10a'!C23/'6a'!C23*100),"n.a.",'10a'!C23/'6a'!C23*100)</f>
        <v>80</v>
      </c>
      <c r="D23" s="18">
        <f>IF(ISERROR('10a'!D23/'6a'!D23*100),"n.a.",'10a'!D23/'6a'!D23*100)</f>
        <v>100</v>
      </c>
      <c r="E23" s="18">
        <f>IF(ISERROR('10a'!E23/'6a'!E23*100),"n.a.",'10a'!E23/'6a'!E23*100)</f>
        <v>83.333333333333343</v>
      </c>
      <c r="F23" s="18">
        <f>IF(ISERROR('10a'!F23/'6a'!F23*100),"n.a.",'10a'!F23/'6a'!F23*100)</f>
        <v>79.245283018867923</v>
      </c>
      <c r="G23" s="18">
        <f>IF(ISERROR('10a'!G23/'6a'!G23*100),"n.a.",'10a'!G23/'6a'!G23*100)</f>
        <v>78.181818181818187</v>
      </c>
      <c r="H23" s="18">
        <f>IF(ISERROR('10a'!H23/'6a'!H23*100),"n.a.",'10a'!H23/'6a'!H23*100)</f>
        <v>73.908296943231448</v>
      </c>
      <c r="I23" s="18">
        <f>IF(ISERROR('10a'!I23/'6a'!I23*100),"n.a.",'10a'!I23/'6a'!I23*100)</f>
        <v>75.963302752293572</v>
      </c>
      <c r="J23" s="18">
        <f>IF(ISERROR('10a'!J23/'6a'!J23*100),"n.a.",'10a'!J23/'6a'!J23*100)</f>
        <v>78.918918918918905</v>
      </c>
      <c r="K23" s="18">
        <f>IF(ISERROR('10a'!K23/'6a'!K23*100),"n.a.",'10a'!K23/'6a'!K23*100)</f>
        <v>67.19787516600266</v>
      </c>
      <c r="L23" s="21">
        <f>IF(ISERROR('10a'!L23/'6a'!L23*100),"n.a.",'10a'!L23/'6a'!L23*100)</f>
        <v>74.668630338733436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2009</v>
      </c>
      <c r="B24" s="17">
        <f>IF(ISERROR('10a'!B24/'6a'!B24*100),"n.a.",'10a'!B24/'6a'!B24*100)</f>
        <v>78.37177747625509</v>
      </c>
      <c r="C24" s="18">
        <f>IF(ISERROR('10a'!C24/'6a'!C24*100),"n.a.",'10a'!C24/'6a'!C24*100)</f>
        <v>79.787234042553195</v>
      </c>
      <c r="D24" s="18">
        <f>IF(ISERROR('10a'!D24/'6a'!D24*100),"n.a.",'10a'!D24/'6a'!D24*100)</f>
        <v>83.333333333333343</v>
      </c>
      <c r="E24" s="18">
        <f>IF(ISERROR('10a'!E24/'6a'!E24*100),"n.a.",'10a'!E24/'6a'!E24*100)</f>
        <v>80.281690140845072</v>
      </c>
      <c r="F24" s="18">
        <f>IF(ISERROR('10a'!F24/'6a'!F24*100),"n.a.",'10a'!F24/'6a'!F24*100)</f>
        <v>81.481481481481495</v>
      </c>
      <c r="G24" s="18">
        <f>IF(ISERROR('10a'!G24/'6a'!G24*100),"n.a.",'10a'!G24/'6a'!G24*100)</f>
        <v>82.195845697329375</v>
      </c>
      <c r="H24" s="18">
        <f>IF(ISERROR('10a'!H24/'6a'!H24*100),"n.a.",'10a'!H24/'6a'!H24*100)</f>
        <v>79.391891891891902</v>
      </c>
      <c r="I24" s="18">
        <f>IF(ISERROR('10a'!I24/'6a'!I24*100),"n.a.",'10a'!I24/'6a'!I24*100)</f>
        <v>79.602888086642608</v>
      </c>
      <c r="J24" s="18">
        <f>IF(ISERROR('10a'!J24/'6a'!J24*100),"n.a.",'10a'!J24/'6a'!J24*100)</f>
        <v>81.318681318681328</v>
      </c>
      <c r="K24" s="18">
        <f>IF(ISERROR('10a'!K24/'6a'!K24*100),"n.a.",'10a'!K24/'6a'!K24*100)</f>
        <v>72.428571428571431</v>
      </c>
      <c r="L24" s="21">
        <f>IF(ISERROR('10a'!L24/'6a'!L24*100),"n.a.",'10a'!L24/'6a'!L24*100)</f>
        <v>77.669902912621353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2010</v>
      </c>
      <c r="B25" s="17">
        <f>IF(ISERROR('10a'!B25/'6a'!B25*100),"n.a.",'10a'!B25/'6a'!B25*100)</f>
        <v>76.691093573844427</v>
      </c>
      <c r="C25" s="18">
        <f>IF(ISERROR('10a'!C25/'6a'!C25*100),"n.a.",'10a'!C25/'6a'!C25*100)</f>
        <v>77.777777777777786</v>
      </c>
      <c r="D25" s="18">
        <f>IF(ISERROR('10a'!D25/'6a'!D25*100),"n.a.",'10a'!D25/'6a'!D25*100)</f>
        <v>60</v>
      </c>
      <c r="E25" s="18">
        <f>IF(ISERROR('10a'!E25/'6a'!E25*100),"n.a.",'10a'!E25/'6a'!E25*100)</f>
        <v>78.75</v>
      </c>
      <c r="F25" s="18">
        <f>IF(ISERROR('10a'!F25/'6a'!F25*100),"n.a.",'10a'!F25/'6a'!F25*100)</f>
        <v>86.36363636363636</v>
      </c>
      <c r="G25" s="18">
        <f>IF(ISERROR('10a'!G25/'6a'!G25*100),"n.a.",'10a'!G25/'6a'!G25*100)</f>
        <v>74.087591240875923</v>
      </c>
      <c r="H25" s="18">
        <f>IF(ISERROR('10a'!H25/'6a'!H25*100),"n.a.",'10a'!H25/'6a'!H25*100)</f>
        <v>77.859778597785976</v>
      </c>
      <c r="I25" s="18">
        <f>IF(ISERROR('10a'!I25/'6a'!I25*100),"n.a.",'10a'!I25/'6a'!I25*100)</f>
        <v>79.297597042513857</v>
      </c>
      <c r="J25" s="18">
        <f>IF(ISERROR('10a'!J25/'6a'!J25*100),"n.a.",'10a'!J25/'6a'!J25*100)</f>
        <v>78.142076502732237</v>
      </c>
      <c r="K25" s="18">
        <f>IF(ISERROR('10a'!K25/'6a'!K25*100),"n.a.",'10a'!K25/'6a'!K25*100)</f>
        <v>70.652173913043484</v>
      </c>
      <c r="L25" s="21">
        <f>IF(ISERROR('10a'!L25/'6a'!L25*100),"n.a.",'10a'!L25/'6a'!L25*100)</f>
        <v>79.5</v>
      </c>
    </row>
    <row r="26" spans="1:24">
      <c r="A26" s="74">
        <v>2011</v>
      </c>
      <c r="B26" s="17">
        <f>IF(ISERROR('10a'!B26/'6a'!B26*100),"n.a.",'10a'!B26/'6a'!B26*100)</f>
        <v>75.861148197596805</v>
      </c>
      <c r="C26" s="18">
        <f>IF(ISERROR('10a'!C26/'6a'!C26*100),"n.a.",'10a'!C26/'6a'!C26*100)</f>
        <v>81.730769230769226</v>
      </c>
      <c r="D26" s="18">
        <f>IF(ISERROR('10a'!D26/'6a'!D26*100),"n.a.",'10a'!D26/'6a'!D26*100)</f>
        <v>80</v>
      </c>
      <c r="E26" s="18">
        <f>IF(ISERROR('10a'!E26/'6a'!E26*100),"n.a.",'10a'!E26/'6a'!E26*100)</f>
        <v>77.38095238095238</v>
      </c>
      <c r="F26" s="18">
        <f>IF(ISERROR('10a'!F26/'6a'!F26*100),"n.a.",'10a'!F26/'6a'!F26*100)</f>
        <v>81.25</v>
      </c>
      <c r="G26" s="18">
        <f>IF(ISERROR('10a'!G26/'6a'!G26*100),"n.a.",'10a'!G26/'6a'!G26*100)</f>
        <v>82.154882154882145</v>
      </c>
      <c r="H26" s="18">
        <f>IF(ISERROR('10a'!H26/'6a'!H26*100),"n.a.",'10a'!H26/'6a'!H26*100)</f>
        <v>75.804661487236402</v>
      </c>
      <c r="I26" s="18">
        <f>IF(ISERROR('10a'!I26/'6a'!I26*100),"n.a.",'10a'!I26/'6a'!I26*100)</f>
        <v>77.41935483870968</v>
      </c>
      <c r="J26" s="18">
        <f>IF(ISERROR('10a'!J26/'6a'!J26*100),"n.a.",'10a'!J26/'6a'!J26*100)</f>
        <v>77.040816326530603</v>
      </c>
      <c r="K26" s="18">
        <f>IF(ISERROR('10a'!K26/'6a'!K26*100),"n.a.",'10a'!K26/'6a'!K26*100)</f>
        <v>67.962466487935671</v>
      </c>
      <c r="L26" s="21">
        <f>IF(ISERROR('10a'!L26/'6a'!L26*100),"n.a.",'10a'!L26/'6a'!L26*100)</f>
        <v>79.180327868852459</v>
      </c>
    </row>
    <row r="27" spans="1:24">
      <c r="A27" s="74">
        <v>2012</v>
      </c>
      <c r="B27" s="17">
        <f>IF(ISERROR('10a'!B27/'6a'!B27*100),"n.a.",'10a'!B27/'6a'!B27*100)</f>
        <v>74.663561076604552</v>
      </c>
      <c r="C27" s="18">
        <f>IF(ISERROR('10a'!C27/'6a'!C27*100),"n.a.",'10a'!C27/'6a'!C27*100)</f>
        <v>83.80952380952381</v>
      </c>
      <c r="D27" s="18">
        <f>IF(ISERROR('10a'!D27/'6a'!D27*100),"n.a.",'10a'!D27/'6a'!D27*100)</f>
        <v>83.333333333333343</v>
      </c>
      <c r="E27" s="18">
        <f>IF(ISERROR('10a'!E27/'6a'!E27*100),"n.a.",'10a'!E27/'6a'!E27*100)</f>
        <v>80.232558139534888</v>
      </c>
      <c r="F27" s="18">
        <f>IF(ISERROR('10a'!F27/'6a'!F27*100),"n.a.",'10a'!F27/'6a'!F27*100)</f>
        <v>79.591836734693871</v>
      </c>
      <c r="G27" s="18">
        <f>IF(ISERROR('10a'!G27/'6a'!G27*100),"n.a.",'10a'!G27/'6a'!G27*100)</f>
        <v>72.297297297297291</v>
      </c>
      <c r="H27" s="18">
        <f>IF(ISERROR('10a'!H27/'6a'!H27*100),"n.a.",'10a'!H27/'6a'!H27*100)</f>
        <v>75.843881856540094</v>
      </c>
      <c r="I27" s="18">
        <f>IF(ISERROR('10a'!I27/'6a'!I27*100),"n.a.",'10a'!I27/'6a'!I27*100)</f>
        <v>78.214285714285708</v>
      </c>
      <c r="J27" s="18">
        <f>IF(ISERROR('10a'!J27/'6a'!J27*100),"n.a.",'10a'!J27/'6a'!J27*100)</f>
        <v>77.581863979848862</v>
      </c>
      <c r="K27" s="18">
        <f>IF(ISERROR('10a'!K27/'6a'!K27*100),"n.a.",'10a'!K27/'6a'!K27*100)</f>
        <v>68.239795918367335</v>
      </c>
      <c r="L27" s="21">
        <f>IF(ISERROR('10a'!L27/'6a'!L27*100),"n.a.",'10a'!L27/'6a'!L27*100)</f>
        <v>74.249605055292264</v>
      </c>
    </row>
    <row r="28" spans="1:24">
      <c r="A28" s="75">
        <v>2013</v>
      </c>
      <c r="B28" s="23">
        <f>IF(ISERROR('10a'!B28/'6a'!B28*100),"n.a.",'10a'!B28/'6a'!B28*100)</f>
        <v>75.273467311116747</v>
      </c>
      <c r="C28" s="24">
        <f>IF(ISERROR('10a'!C28/'6a'!C28*100),"n.a.",'10a'!C28/'6a'!C28*100)</f>
        <v>75.221238938053091</v>
      </c>
      <c r="D28" s="24">
        <f>IF(ISERROR('10a'!D28/'6a'!D28*100),"n.a.",'10a'!D28/'6a'!D28*100)</f>
        <v>80</v>
      </c>
      <c r="E28" s="24">
        <f>IF(ISERROR('10a'!E28/'6a'!E28*100),"n.a.",'10a'!E28/'6a'!E28*100)</f>
        <v>80.459770114942529</v>
      </c>
      <c r="F28" s="24">
        <f>IF(ISERROR('10a'!F28/'6a'!F28*100),"n.a.",'10a'!F28/'6a'!F28*100)</f>
        <v>75.555555555555557</v>
      </c>
      <c r="G28" s="24">
        <f>IF(ISERROR('10a'!G28/'6a'!G28*100),"n.a.",'10a'!G28/'6a'!G28*100)</f>
        <v>77.602523659306001</v>
      </c>
      <c r="H28" s="24">
        <f>IF(ISERROR('10a'!H28/'6a'!H28*100),"n.a.",'10a'!H28/'6a'!H28*100)</f>
        <v>78.167420814479627</v>
      </c>
      <c r="I28" s="24">
        <f>IF(ISERROR('10a'!I28/'6a'!I28*100),"n.a.",'10a'!I28/'6a'!I28*100)</f>
        <v>78.458844133099817</v>
      </c>
      <c r="J28" s="24">
        <f>IF(ISERROR('10a'!J28/'6a'!J28*100),"n.a.",'10a'!J28/'6a'!J28*100)</f>
        <v>77.17647058823529</v>
      </c>
      <c r="K28" s="24">
        <f>IF(ISERROR('10a'!K28/'6a'!K28*100),"n.a.",'10a'!K28/'6a'!K28*100)</f>
        <v>66.940211019929663</v>
      </c>
      <c r="L28" s="25">
        <f>IF(ISERROR('10a'!L28/'6a'!L28*100),"n.a.",'10a'!L28/'6a'!L28*100)</f>
        <v>76.545166402535642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73">
        <v>2007</v>
      </c>
      <c r="B30" s="6">
        <f>IF(ISERROR('10a'!B30/'6a'!B30*100),"n.a.",'10a'!B30/'6a'!B30*100)</f>
        <v>74.447761194029852</v>
      </c>
      <c r="C30" s="7">
        <f>IF(ISERROR('10a'!C30/'6a'!C30*100),"n.a.",'10a'!C30/'6a'!C30*100)</f>
        <v>80</v>
      </c>
      <c r="D30" s="7" t="str">
        <f>IF(ISERROR('10a'!D30/'6a'!D30*100),"n.a.",'10a'!D30/'6a'!D30*100)</f>
        <v>n.a.</v>
      </c>
      <c r="E30" s="7">
        <f>IF(ISERROR('10a'!E30/'6a'!E30*100),"n.a.",'10a'!E30/'6a'!E30*100)</f>
        <v>82.857142857142847</v>
      </c>
      <c r="F30" s="7">
        <f>IF(ISERROR('10a'!F30/'6a'!F30*100),"n.a.",'10a'!F30/'6a'!F30*100)</f>
        <v>66.666666666666657</v>
      </c>
      <c r="G30" s="7">
        <f>IF(ISERROR('10a'!G30/'6a'!G30*100),"n.a.",'10a'!G30/'6a'!G30*100)</f>
        <v>76.229508196721312</v>
      </c>
      <c r="H30" s="7">
        <f>IF(ISERROR('10a'!H30/'6a'!H30*100),"n.a.",'10a'!H30/'6a'!H30*100)</f>
        <v>73.148148148148152</v>
      </c>
      <c r="I30" s="7">
        <f>IF(ISERROR('10a'!I30/'6a'!I30*100),"n.a.",'10a'!I30/'6a'!I30*100)</f>
        <v>77.027027027027032</v>
      </c>
      <c r="J30" s="7">
        <f>IF(ISERROR('10a'!J30/'6a'!J30*100),"n.a.",'10a'!J30/'6a'!J30*100)</f>
        <v>81.617647058823522</v>
      </c>
      <c r="K30" s="7">
        <f>IF(ISERROR('10a'!K30/'6a'!K30*100),"n.a.",'10a'!K30/'6a'!K30*100)</f>
        <v>70.934256055363321</v>
      </c>
      <c r="L30" s="29">
        <f>IF(ISERROR('10a'!L30/'6a'!L30*100),"n.a.",'10a'!L30/'6a'!L30*100)</f>
        <v>74.20289855072464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2008</v>
      </c>
      <c r="B31" s="17">
        <f>IF(ISERROR('10a'!B31/'6a'!B31*100),"n.a.",'10a'!B31/'6a'!B31*100)</f>
        <v>76.071842410196993</v>
      </c>
      <c r="C31" s="18">
        <f>IF(ISERROR('10a'!C31/'6a'!C31*100),"n.a.",'10a'!C31/'6a'!C31*100)</f>
        <v>79.487179487179489</v>
      </c>
      <c r="D31" s="18">
        <f>IF(ISERROR('10a'!D31/'6a'!D31*100),"n.a.",'10a'!D31/'6a'!D31*100)</f>
        <v>66.666666666666671</v>
      </c>
      <c r="E31" s="18">
        <f>IF(ISERROR('10a'!E31/'6a'!E31*100),"n.a.",'10a'!E31/'6a'!E31*100)</f>
        <v>87.804878048780495</v>
      </c>
      <c r="F31" s="18">
        <f>IF(ISERROR('10a'!F31/'6a'!F31*100),"n.a.",'10a'!F31/'6a'!F31*100)</f>
        <v>83.333333333333343</v>
      </c>
      <c r="G31" s="18">
        <f>IF(ISERROR('10a'!G31/'6a'!G31*100),"n.a.",'10a'!G31/'6a'!G31*100)</f>
        <v>81.751824817518255</v>
      </c>
      <c r="H31" s="18">
        <f>IF(ISERROR('10a'!H31/'6a'!H31*100),"n.a.",'10a'!H31/'6a'!H31*100)</f>
        <v>76.673040152963679</v>
      </c>
      <c r="I31" s="18">
        <f>IF(ISERROR('10a'!I31/'6a'!I31*100),"n.a.",'10a'!I31/'6a'!I31*100)</f>
        <v>77.914110429447845</v>
      </c>
      <c r="J31" s="18">
        <f>IF(ISERROR('10a'!J31/'6a'!J31*100),"n.a.",'10a'!J31/'6a'!J31*100)</f>
        <v>82.142857142857139</v>
      </c>
      <c r="K31" s="18">
        <f>IF(ISERROR('10a'!K31/'6a'!K31*100),"n.a.",'10a'!K31/'6a'!K31*100)</f>
        <v>68.13559322033899</v>
      </c>
      <c r="L31" s="21">
        <f>IF(ISERROR('10a'!L31/'6a'!L31*100),"n.a.",'10a'!L31/'6a'!L31*100)</f>
        <v>74.366197183098592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2009</v>
      </c>
      <c r="B32" s="17">
        <f>IF(ISERROR('10a'!B32/'6a'!B32*100),"n.a.",'10a'!B32/'6a'!B32*100)</f>
        <v>79.468599033816417</v>
      </c>
      <c r="C32" s="18">
        <f>IF(ISERROR('10a'!C32/'6a'!C32*100),"n.a.",'10a'!C32/'6a'!C32*100)</f>
        <v>78.048780487804891</v>
      </c>
      <c r="D32" s="18">
        <f>IF(ISERROR('10a'!D32/'6a'!D32*100),"n.a.",'10a'!D32/'6a'!D32*100)</f>
        <v>80</v>
      </c>
      <c r="E32" s="18">
        <f>IF(ISERROR('10a'!E32/'6a'!E32*100),"n.a.",'10a'!E32/'6a'!E32*100)</f>
        <v>82.857142857142847</v>
      </c>
      <c r="F32" s="18">
        <f>IF(ISERROR('10a'!F32/'6a'!F32*100),"n.a.",'10a'!F32/'6a'!F32*100)</f>
        <v>86.666666666666671</v>
      </c>
      <c r="G32" s="18">
        <f>IF(ISERROR('10a'!G32/'6a'!G32*100),"n.a.",'10a'!G32/'6a'!G32*100)</f>
        <v>84.210526315789465</v>
      </c>
      <c r="H32" s="18">
        <f>IF(ISERROR('10a'!H32/'6a'!H32*100),"n.a.",'10a'!H32/'6a'!H32*100)</f>
        <v>78.873239436619727</v>
      </c>
      <c r="I32" s="18">
        <f>IF(ISERROR('10a'!I32/'6a'!I32*100),"n.a.",'10a'!I32/'6a'!I32*100)</f>
        <v>80.891719745222929</v>
      </c>
      <c r="J32" s="18">
        <f>IF(ISERROR('10a'!J32/'6a'!J32*100),"n.a.",'10a'!J32/'6a'!J32*100)</f>
        <v>82.481751824817522</v>
      </c>
      <c r="K32" s="18">
        <f>IF(ISERROR('10a'!K32/'6a'!K32*100),"n.a.",'10a'!K32/'6a'!K32*100)</f>
        <v>73.94957983193278</v>
      </c>
      <c r="L32" s="21">
        <f>IF(ISERROR('10a'!L32/'6a'!L32*100),"n.a.",'10a'!L32/'6a'!L32*100)</f>
        <v>78.840579710144922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2010</v>
      </c>
      <c r="B33" s="17">
        <f>IF(ISERROR('10a'!B33/'6a'!B33*100),"n.a.",'10a'!B33/'6a'!B33*100)</f>
        <v>77.863577863577859</v>
      </c>
      <c r="C33" s="18">
        <f>IF(ISERROR('10a'!C33/'6a'!C33*100),"n.a.",'10a'!C33/'6a'!C33*100)</f>
        <v>78.94736842105263</v>
      </c>
      <c r="D33" s="18" t="str">
        <f>IF(ISERROR('10a'!D33/'6a'!D33*100),"n.a.",'10a'!D33/'6a'!D33*100)</f>
        <v>n.a.</v>
      </c>
      <c r="E33" s="18">
        <f>IF(ISERROR('10a'!E33/'6a'!E33*100),"n.a.",'10a'!E33/'6a'!E33*100)</f>
        <v>80</v>
      </c>
      <c r="F33" s="18">
        <f>IF(ISERROR('10a'!F33/'6a'!F33*100),"n.a.",'10a'!F33/'6a'!F33*100)</f>
        <v>87.500000000000014</v>
      </c>
      <c r="G33" s="18">
        <f>IF(ISERROR('10a'!G33/'6a'!G33*100),"n.a.",'10a'!G33/'6a'!G33*100)</f>
        <v>74.193548387096769</v>
      </c>
      <c r="H33" s="18">
        <f>IF(ISERROR('10a'!H33/'6a'!H33*100),"n.a.",'10a'!H33/'6a'!H33*100)</f>
        <v>77.752293577981646</v>
      </c>
      <c r="I33" s="18">
        <f>IF(ISERROR('10a'!I33/'6a'!I33*100),"n.a.",'10a'!I33/'6a'!I33*100)</f>
        <v>80.891719745222929</v>
      </c>
      <c r="J33" s="18">
        <f>IF(ISERROR('10a'!J33/'6a'!J33*100),"n.a.",'10a'!J33/'6a'!J33*100)</f>
        <v>83.458646616541344</v>
      </c>
      <c r="K33" s="18">
        <f>IF(ISERROR('10a'!K33/'6a'!K33*100),"n.a.",'10a'!K33/'6a'!K33*100)</f>
        <v>72.243346007604558</v>
      </c>
      <c r="L33" s="21">
        <f>IF(ISERROR('10a'!L33/'6a'!L33*100),"n.a.",'10a'!L33/'6a'!L33*100)</f>
        <v>79.166666666666657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2011</v>
      </c>
      <c r="B34" s="17">
        <f>IF(ISERROR('10a'!B34/'6a'!B34*100),"n.a.",'10a'!B34/'6a'!B34*100)</f>
        <v>76.50306748466258</v>
      </c>
      <c r="C34" s="18">
        <f>IF(ISERROR('10a'!C34/'6a'!C34*100),"n.a.",'10a'!C34/'6a'!C34*100)</f>
        <v>80.43478260869567</v>
      </c>
      <c r="D34" s="18">
        <f>IF(ISERROR('10a'!D34/'6a'!D34*100),"n.a.",'10a'!D34/'6a'!D34*100)</f>
        <v>74.999999999999986</v>
      </c>
      <c r="E34" s="18">
        <f>IF(ISERROR('10a'!E34/'6a'!E34*100),"n.a.",'10a'!E34/'6a'!E34*100)</f>
        <v>85.714285714285708</v>
      </c>
      <c r="F34" s="18">
        <f>IF(ISERROR('10a'!F34/'6a'!F34*100),"n.a.",'10a'!F34/'6a'!F34*100)</f>
        <v>81.481481481481495</v>
      </c>
      <c r="G34" s="18">
        <f>IF(ISERROR('10a'!G34/'6a'!G34*100),"n.a.",'10a'!G34/'6a'!G34*100)</f>
        <v>85.714285714285722</v>
      </c>
      <c r="H34" s="18">
        <f>IF(ISERROR('10a'!H34/'6a'!H34*100),"n.a.",'10a'!H34/'6a'!H34*100)</f>
        <v>72.961373390557938</v>
      </c>
      <c r="I34" s="18">
        <f>IF(ISERROR('10a'!I34/'6a'!I34*100),"n.a.",'10a'!I34/'6a'!I34*100)</f>
        <v>81.325301204819269</v>
      </c>
      <c r="J34" s="18">
        <f>IF(ISERROR('10a'!J34/'6a'!J34*100),"n.a.",'10a'!J34/'6a'!J34*100)</f>
        <v>79.591836734693871</v>
      </c>
      <c r="K34" s="18">
        <f>IF(ISERROR('10a'!K34/'6a'!K34*100),"n.a.",'10a'!K34/'6a'!K34*100)</f>
        <v>67.97153024911033</v>
      </c>
      <c r="L34" s="21">
        <f>IF(ISERROR('10a'!L34/'6a'!L34*100),"n.a.",'10a'!L34/'6a'!L34*100)</f>
        <v>79.016393442622956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2012</v>
      </c>
      <c r="B35" s="17">
        <f>IF(ISERROR('10a'!B35/'6a'!B35*100),"n.a.",'10a'!B35/'6a'!B35*100)</f>
        <v>77.047289504036897</v>
      </c>
      <c r="C35" s="18">
        <f>IF(ISERROR('10a'!C35/'6a'!C35*100),"n.a.",'10a'!C35/'6a'!C35*100)</f>
        <v>81.632653061224474</v>
      </c>
      <c r="D35" s="18">
        <f>IF(ISERROR('10a'!D35/'6a'!D35*100),"n.a.",'10a'!D35/'6a'!D35*100)</f>
        <v>74.999999999999986</v>
      </c>
      <c r="E35" s="18">
        <f>IF(ISERROR('10a'!E35/'6a'!E35*100),"n.a.",'10a'!E35/'6a'!E35*100)</f>
        <v>83.720930232558146</v>
      </c>
      <c r="F35" s="18">
        <f>IF(ISERROR('10a'!F35/'6a'!F35*100),"n.a.",'10a'!F35/'6a'!F35*100)</f>
        <v>89.65517241379311</v>
      </c>
      <c r="G35" s="18">
        <f>IF(ISERROR('10a'!G35/'6a'!G35*100),"n.a.",'10a'!G35/'6a'!G35*100)</f>
        <v>79.508196721311478</v>
      </c>
      <c r="H35" s="18">
        <f>IF(ISERROR('10a'!H35/'6a'!H35*100),"n.a.",'10a'!H35/'6a'!H35*100)</f>
        <v>77.611940298507463</v>
      </c>
      <c r="I35" s="18">
        <f>IF(ISERROR('10a'!I35/'6a'!I35*100),"n.a.",'10a'!I35/'6a'!I35*100)</f>
        <v>82.456140350877178</v>
      </c>
      <c r="J35" s="18">
        <f>IF(ISERROR('10a'!J35/'6a'!J35*100),"n.a.",'10a'!J35/'6a'!J35*100)</f>
        <v>82</v>
      </c>
      <c r="K35" s="18">
        <f>IF(ISERROR('10a'!K35/'6a'!K35*100),"n.a.",'10a'!K35/'6a'!K35*100)</f>
        <v>71.821305841924385</v>
      </c>
      <c r="L35" s="21">
        <f>IF(ISERROR('10a'!L35/'6a'!L35*100),"n.a.",'10a'!L35/'6a'!L35*100)</f>
        <v>72.271386430678461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>
        <v>2013</v>
      </c>
      <c r="B36" s="23">
        <f>IF(ISERROR('10a'!B36/'6a'!B36*100),"n.a.",'10a'!B36/'6a'!B36*100)</f>
        <v>76.440387906446077</v>
      </c>
      <c r="C36" s="24">
        <f>IF(ISERROR('10a'!C36/'6a'!C36*100),"n.a.",'10a'!C36/'6a'!C36*100)</f>
        <v>80</v>
      </c>
      <c r="D36" s="24">
        <f>IF(ISERROR('10a'!D36/'6a'!D36*100),"n.a.",'10a'!D36/'6a'!D36*100)</f>
        <v>100</v>
      </c>
      <c r="E36" s="24">
        <f>IF(ISERROR('10a'!E36/'6a'!E36*100),"n.a.",'10a'!E36/'6a'!E36*100)</f>
        <v>84.090909090909079</v>
      </c>
      <c r="F36" s="24">
        <f>IF(ISERROR('10a'!F36/'6a'!F36*100),"n.a.",'10a'!F36/'6a'!F36*100)</f>
        <v>84.000000000000014</v>
      </c>
      <c r="G36" s="24">
        <f>IF(ISERROR('10a'!G36/'6a'!G36*100),"n.a.",'10a'!G36/'6a'!G36*100)</f>
        <v>73.68421052631578</v>
      </c>
      <c r="H36" s="24">
        <f>IF(ISERROR('10a'!H36/'6a'!H36*100),"n.a.",'10a'!H36/'6a'!H36*100)</f>
        <v>76.789168278529985</v>
      </c>
      <c r="I36" s="24">
        <f>IF(ISERROR('10a'!I36/'6a'!I36*100),"n.a.",'10a'!I36/'6a'!I36*100)</f>
        <v>79.19075144508669</v>
      </c>
      <c r="J36" s="24">
        <f>IF(ISERROR('10a'!J36/'6a'!J36*100),"n.a.",'10a'!J36/'6a'!J36*100)</f>
        <v>77.564102564102569</v>
      </c>
      <c r="K36" s="24">
        <f>IF(ISERROR('10a'!K36/'6a'!K36*100),"n.a.",'10a'!K36/'6a'!K36*100)</f>
        <v>70.163934426229503</v>
      </c>
      <c r="L36" s="25">
        <f>IF(ISERROR('10a'!L36/'6a'!L36*100),"n.a.",'10a'!L36/'6a'!L36*100)</f>
        <v>77.842565597667644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7">
        <f>IF(ISERROR('10a'!B38/'6a'!B38*100),"n.a.",'10a'!B38/'6a'!B38*100)</f>
        <v>72.799156562994199</v>
      </c>
      <c r="C38" s="7">
        <f>IF(ISERROR('10a'!C38/'6a'!C38*100),"n.a.",'10a'!C38/'6a'!C38*100)</f>
        <v>82.35294117647058</v>
      </c>
      <c r="D38" s="7" t="str">
        <f>IF(ISERROR('10a'!D38/'6a'!D38*100),"n.a.",'10a'!D38/'6a'!D38*100)</f>
        <v>n.a.</v>
      </c>
      <c r="E38" s="7">
        <f>IF(ISERROR('10a'!E38/'6a'!E38*100),"n.a.",'10a'!E38/'6a'!E38*100)</f>
        <v>79.411764705882362</v>
      </c>
      <c r="F38" s="7">
        <f>IF(ISERROR('10a'!F38/'6a'!F38*100),"n.a.",'10a'!F38/'6a'!F38*100)</f>
        <v>78.94736842105263</v>
      </c>
      <c r="G38" s="7">
        <f>IF(ISERROR('10a'!G38/'6a'!G38*100),"n.a.",'10a'!G38/'6a'!G38*100)</f>
        <v>72.185430463576168</v>
      </c>
      <c r="H38" s="7">
        <f>IF(ISERROR('10a'!H38/'6a'!H38*100),"n.a.",'10a'!H38/'6a'!H38*100)</f>
        <v>72.093023255813961</v>
      </c>
      <c r="I38" s="7">
        <f>IF(ISERROR('10a'!I38/'6a'!I38*100),"n.a.",'10a'!I38/'6a'!I38*100)</f>
        <v>75.414364640883974</v>
      </c>
      <c r="J38" s="7">
        <f>IF(ISERROR('10a'!J38/'6a'!J38*100),"n.a.",'10a'!J38/'6a'!J38*100)</f>
        <v>77.333333333333329</v>
      </c>
      <c r="K38" s="7">
        <f>IF(ISERROR('10a'!K38/'6a'!K38*100),"n.a.",'10a'!K38/'6a'!K38*100)</f>
        <v>66.891891891891902</v>
      </c>
      <c r="L38" s="29">
        <f>IF(ISERROR('10a'!L38/'6a'!L38*100),"n.a.",'10a'!L38/'6a'!L38*100)</f>
        <v>74.021352313167256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8">
        <f>IF(ISERROR('10a'!B39/'6a'!B39*100),"n.a.",'10a'!B39/'6a'!B39*100)</f>
        <v>73.134328358208961</v>
      </c>
      <c r="C39" s="18">
        <f>IF(ISERROR('10a'!C39/'6a'!C39*100),"n.a.",'10a'!C39/'6a'!C39*100)</f>
        <v>84.375</v>
      </c>
      <c r="D39" s="18" t="str">
        <f>IF(ISERROR('10a'!D39/'6a'!D39*100),"n.a.",'10a'!D39/'6a'!D39*100)</f>
        <v>n.a.</v>
      </c>
      <c r="E39" s="18">
        <f>IF(ISERROR('10a'!E39/'6a'!E39*100),"n.a.",'10a'!E39/'6a'!E39*100)</f>
        <v>78.787878787878796</v>
      </c>
      <c r="F39" s="18">
        <f>IF(ISERROR('10a'!F39/'6a'!F39*100),"n.a.",'10a'!F39/'6a'!F39*100)</f>
        <v>75</v>
      </c>
      <c r="G39" s="18">
        <f>IF(ISERROR('10a'!G39/'6a'!G39*100),"n.a.",'10a'!G39/'6a'!G39*100)</f>
        <v>76.404494382022463</v>
      </c>
      <c r="H39" s="18">
        <f>IF(ISERROR('10a'!H39/'6a'!H39*100),"n.a.",'10a'!H39/'6a'!H39*100)</f>
        <v>71.618037135278513</v>
      </c>
      <c r="I39" s="18">
        <f>IF(ISERROR('10a'!I39/'6a'!I39*100),"n.a.",'10a'!I39/'6a'!I39*100)</f>
        <v>75.197889182058049</v>
      </c>
      <c r="J39" s="18">
        <f>IF(ISERROR('10a'!J39/'6a'!J39*100),"n.a.",'10a'!J39/'6a'!J39*100)</f>
        <v>76.754385964912274</v>
      </c>
      <c r="K39" s="18">
        <f>IF(ISERROR('10a'!K39/'6a'!K39*100),"n.a.",'10a'!K39/'6a'!K39*100)</f>
        <v>66.516853932584269</v>
      </c>
      <c r="L39" s="21">
        <f>IF(ISERROR('10a'!L39/'6a'!L39*100),"n.a.",'10a'!L39/'6a'!L39*100)</f>
        <v>75.316455696202539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8">
        <f>IF(ISERROR('10a'!B40/'6a'!B40*100),"n.a.",'10a'!B40/'6a'!B40*100)</f>
        <v>77.302798982188307</v>
      </c>
      <c r="C40" s="18">
        <f>IF(ISERROR('10a'!C40/'6a'!C40*100),"n.a.",'10a'!C40/'6a'!C40*100)</f>
        <v>82.758620689655174</v>
      </c>
      <c r="D40" s="18" t="str">
        <f>IF(ISERROR('10a'!D40/'6a'!D40*100),"n.a.",'10a'!D40/'6a'!D40*100)</f>
        <v>n.a.</v>
      </c>
      <c r="E40" s="18">
        <f>IF(ISERROR('10a'!E40/'6a'!E40*100),"n.a.",'10a'!E40/'6a'!E40*100)</f>
        <v>74.285714285714292</v>
      </c>
      <c r="F40" s="18">
        <f>IF(ISERROR('10a'!F40/'6a'!F40*100),"n.a.",'10a'!F40/'6a'!F40*100)</f>
        <v>78.260869565217391</v>
      </c>
      <c r="G40" s="18">
        <f>IF(ISERROR('10a'!G40/'6a'!G40*100),"n.a.",'10a'!G40/'6a'!G40*100)</f>
        <v>79.617834394904463</v>
      </c>
      <c r="H40" s="18">
        <f>IF(ISERROR('10a'!H40/'6a'!H40*100),"n.a.",'10a'!H40/'6a'!H40*100)</f>
        <v>80.36649214659684</v>
      </c>
      <c r="I40" s="18">
        <f>IF(ISERROR('10a'!I40/'6a'!I40*100),"n.a.",'10a'!I40/'6a'!I40*100)</f>
        <v>78.880407124681938</v>
      </c>
      <c r="J40" s="18">
        <f>IF(ISERROR('10a'!J40/'6a'!J40*100),"n.a.",'10a'!J40/'6a'!J40*100)</f>
        <v>80.616740088105729</v>
      </c>
      <c r="K40" s="18">
        <f>IF(ISERROR('10a'!K40/'6a'!K40*100),"n.a.",'10a'!K40/'6a'!K40*100)</f>
        <v>71.460176991150433</v>
      </c>
      <c r="L40" s="21">
        <f>IF(ISERROR('10a'!L40/'6a'!L40*100),"n.a.",'10a'!L40/'6a'!L40*100)</f>
        <v>76.31578947368422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8">
        <f>IF(ISERROR('10a'!B41/'6a'!B41*100),"n.a.",'10a'!B41/'6a'!B41*100)</f>
        <v>75.479523068947643</v>
      </c>
      <c r="C41" s="18">
        <f>IF(ISERROR('10a'!C41/'6a'!C41*100),"n.a.",'10a'!C41/'6a'!C41*100)</f>
        <v>78.787878787878796</v>
      </c>
      <c r="D41" s="18" t="str">
        <f>IF(ISERROR('10a'!D41/'6a'!D41*100),"n.a.",'10a'!D41/'6a'!D41*100)</f>
        <v>n.a.</v>
      </c>
      <c r="E41" s="18">
        <f>IF(ISERROR('10a'!E41/'6a'!E41*100),"n.a.",'10a'!E41/'6a'!E41*100)</f>
        <v>78.378378378378372</v>
      </c>
      <c r="F41" s="18">
        <f>IF(ISERROR('10a'!F41/'6a'!F41*100),"n.a.",'10a'!F41/'6a'!F41*100)</f>
        <v>84.21052631578948</v>
      </c>
      <c r="G41" s="18">
        <f>IF(ISERROR('10a'!G41/'6a'!G41*100),"n.a.",'10a'!G41/'6a'!G41*100)</f>
        <v>73.287671232876704</v>
      </c>
      <c r="H41" s="18">
        <f>IF(ISERROR('10a'!H41/'6a'!H41*100),"n.a.",'10a'!H41/'6a'!H41*100)</f>
        <v>78.021978021978029</v>
      </c>
      <c r="I41" s="18">
        <f>IF(ISERROR('10a'!I41/'6a'!I41*100),"n.a.",'10a'!I41/'6a'!I41*100)</f>
        <v>78.364116094986812</v>
      </c>
      <c r="J41" s="18">
        <f>IF(ISERROR('10a'!J41/'6a'!J41*100),"n.a.",'10a'!J41/'6a'!J41*100)</f>
        <v>74.672489082969435</v>
      </c>
      <c r="K41" s="18">
        <f>IF(ISERROR('10a'!K41/'6a'!K41*100),"n.a.",'10a'!K41/'6a'!K41*100)</f>
        <v>69.264069264069263</v>
      </c>
      <c r="L41" s="21">
        <f>IF(ISERROR('10a'!L41/'6a'!L41*100),"n.a.",'10a'!L41/'6a'!L41*100)</f>
        <v>79.844961240310084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8">
        <f>IF(ISERROR('10a'!B42/'6a'!B42*100),"n.a.",'10a'!B42/'6a'!B42*100)</f>
        <v>74.864997545409921</v>
      </c>
      <c r="C42" s="18">
        <f>IF(ISERROR('10a'!C42/'6a'!C42*100),"n.a.",'10a'!C42/'6a'!C42*100)</f>
        <v>72.972972972972968</v>
      </c>
      <c r="D42" s="18" t="str">
        <f>IF(ISERROR('10a'!D42/'6a'!D42*100),"n.a.",'10a'!D42/'6a'!D42*100)</f>
        <v>n.a.</v>
      </c>
      <c r="E42" s="18">
        <f>IF(ISERROR('10a'!E42/'6a'!E42*100),"n.a.",'10a'!E42/'6a'!E42*100)</f>
        <v>69.230769230769241</v>
      </c>
      <c r="F42" s="18">
        <f>IF(ISERROR('10a'!F42/'6a'!F42*100),"n.a.",'10a'!F42/'6a'!F42*100)</f>
        <v>84.21052631578948</v>
      </c>
      <c r="G42" s="18">
        <f>IF(ISERROR('10a'!G42/'6a'!G42*100),"n.a.",'10a'!G42/'6a'!G42*100)</f>
        <v>77.857142857142861</v>
      </c>
      <c r="H42" s="18">
        <f>IF(ISERROR('10a'!H42/'6a'!H42*100),"n.a.",'10a'!H42/'6a'!H42*100)</f>
        <v>78.125</v>
      </c>
      <c r="I42" s="18">
        <f>IF(ISERROR('10a'!I42/'6a'!I42*100),"n.a.",'10a'!I42/'6a'!I42*100)</f>
        <v>75.647668393782368</v>
      </c>
      <c r="J42" s="18">
        <f>IF(ISERROR('10a'!J42/'6a'!J42*100),"n.a.",'10a'!J42/'6a'!J42*100)</f>
        <v>75.510204081632651</v>
      </c>
      <c r="K42" s="18">
        <f>IF(ISERROR('10a'!K42/'6a'!K42*100),"n.a.",'10a'!K42/'6a'!K42*100)</f>
        <v>67.47252747252746</v>
      </c>
      <c r="L42" s="21">
        <f>IF(ISERROR('10a'!L42/'6a'!L42*100),"n.a.",'10a'!L42/'6a'!L42*100)</f>
        <v>78.999999999999986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8">
        <f>IF(ISERROR('10a'!B43/'6a'!B43*100),"n.a.",'10a'!B43/'6a'!B43*100)</f>
        <v>72.407045009784738</v>
      </c>
      <c r="C43" s="18">
        <f>IF(ISERROR('10a'!C43/'6a'!C43*100),"n.a.",'10a'!C43/'6a'!C43*100)</f>
        <v>86.111111111111114</v>
      </c>
      <c r="D43" s="18" t="str">
        <f>IF(ISERROR('10a'!D43/'6a'!D43*100),"n.a.",'10a'!D43/'6a'!D43*100)</f>
        <v>n.a.</v>
      </c>
      <c r="E43" s="18">
        <f>IF(ISERROR('10a'!E43/'6a'!E43*100),"n.a.",'10a'!E43/'6a'!E43*100)</f>
        <v>78.94736842105263</v>
      </c>
      <c r="F43" s="18">
        <f>IF(ISERROR('10a'!F43/'6a'!F43*100),"n.a.",'10a'!F43/'6a'!F43*100)</f>
        <v>61.111111111111114</v>
      </c>
      <c r="G43" s="18">
        <f>IF(ISERROR('10a'!G43/'6a'!G43*100),"n.a.",'10a'!G43/'6a'!G43*100)</f>
        <v>65.853658536585385</v>
      </c>
      <c r="H43" s="18">
        <f>IF(ISERROR('10a'!H43/'6a'!H43*100),"n.a.",'10a'!H43/'6a'!H43*100)</f>
        <v>73.195876288659804</v>
      </c>
      <c r="I43" s="18">
        <f>IF(ISERROR('10a'!I43/'6a'!I43*100),"n.a.",'10a'!I43/'6a'!I43*100)</f>
        <v>76.165803108808277</v>
      </c>
      <c r="J43" s="18">
        <f>IF(ISERROR('10a'!J43/'6a'!J43*100),"n.a.",'10a'!J43/'6a'!J43*100)</f>
        <v>74.693877551020421</v>
      </c>
      <c r="K43" s="18">
        <f>IF(ISERROR('10a'!K43/'6a'!K43*100),"n.a.",'10a'!K43/'6a'!K43*100)</f>
        <v>66.320166320166322</v>
      </c>
      <c r="L43" s="21">
        <f>IF(ISERROR('10a'!L43/'6a'!L43*100),"n.a.",'10a'!L43/'6a'!L43*100)</f>
        <v>76.84210526315789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4">
        <f>IF(ISERROR('10a'!B44/'6a'!B44*100),"n.a.",'10a'!B44/'6a'!B44*100)</f>
        <v>74.368747022391616</v>
      </c>
      <c r="C44" s="24">
        <f>IF(ISERROR('10a'!C44/'6a'!C44*100),"n.a.",'10a'!C44/'6a'!C44*100)</f>
        <v>74.358974358974365</v>
      </c>
      <c r="D44" s="24" t="str">
        <f>IF(ISERROR('10a'!D44/'6a'!D44*100),"n.a.",'10a'!D44/'6a'!D44*100)</f>
        <v>n.a.</v>
      </c>
      <c r="E44" s="24">
        <f>IF(ISERROR('10a'!E44/'6a'!E44*100),"n.a.",'10a'!E44/'6a'!E44*100)</f>
        <v>73.170731707317088</v>
      </c>
      <c r="F44" s="24">
        <f>IF(ISERROR('10a'!F44/'6a'!F44*100),"n.a.",'10a'!F44/'6a'!F44*100)</f>
        <v>65</v>
      </c>
      <c r="G44" s="24">
        <f>IF(ISERROR('10a'!G44/'6a'!G44*100),"n.a.",'10a'!G44/'6a'!G44*100)</f>
        <v>79.041916167664667</v>
      </c>
      <c r="H44" s="24">
        <f>IF(ISERROR('10a'!H44/'6a'!H44*100),"n.a.",'10a'!H44/'6a'!H44*100)</f>
        <v>80</v>
      </c>
      <c r="I44" s="24">
        <f>IF(ISERROR('10a'!I44/'6a'!I44*100),"n.a.",'10a'!I44/'6a'!I44*100)</f>
        <v>78.282828282828277</v>
      </c>
      <c r="J44" s="24">
        <f>IF(ISERROR('10a'!J44/'6a'!J44*100),"n.a.",'10a'!J44/'6a'!J44*100)</f>
        <v>76.865671641791039</v>
      </c>
      <c r="K44" s="24">
        <f>IF(ISERROR('10a'!K44/'6a'!K44*100),"n.a.",'10a'!K44/'6a'!K44*100)</f>
        <v>65.536723163841799</v>
      </c>
      <c r="L44" s="25">
        <f>IF(ISERROR('10a'!L44/'6a'!L44*100),"n.a.",'10a'!L44/'6a'!L44*100)</f>
        <v>74.193548387096769</v>
      </c>
      <c r="N44"/>
      <c r="O44"/>
      <c r="P44"/>
      <c r="Q44"/>
      <c r="R44"/>
      <c r="S44"/>
      <c r="T44"/>
      <c r="U44"/>
      <c r="V44"/>
      <c r="W44"/>
      <c r="X44"/>
    </row>
    <row r="46" spans="1:24">
      <c r="A46" s="2" t="s">
        <v>151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207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v>1079.9000000000001</v>
      </c>
      <c r="C6" s="7">
        <v>33.799999999999997</v>
      </c>
      <c r="D6" s="7">
        <v>7.8</v>
      </c>
      <c r="E6" s="7">
        <v>38.6</v>
      </c>
      <c r="F6" s="7">
        <v>29.1</v>
      </c>
      <c r="G6" s="7">
        <v>299.3</v>
      </c>
      <c r="H6" s="7">
        <v>448.6</v>
      </c>
      <c r="I6" s="7">
        <v>28.1</v>
      </c>
      <c r="J6" s="7">
        <v>22.6</v>
      </c>
      <c r="K6" s="7">
        <v>72.900000000000006</v>
      </c>
      <c r="L6" s="29">
        <v>99.1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v>1117.5999999999999</v>
      </c>
      <c r="C7" s="18">
        <v>33.200000000000003</v>
      </c>
      <c r="D7" s="18">
        <v>8.4</v>
      </c>
      <c r="E7" s="18">
        <v>37.4</v>
      </c>
      <c r="F7" s="18">
        <v>33.5</v>
      </c>
      <c r="G7" s="18">
        <v>302.60000000000002</v>
      </c>
      <c r="H7" s="18">
        <v>466.5</v>
      </c>
      <c r="I7" s="18">
        <v>26.6</v>
      </c>
      <c r="J7" s="18">
        <v>22.3</v>
      </c>
      <c r="K7" s="18">
        <v>77</v>
      </c>
      <c r="L7" s="21">
        <v>110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v>1517.1</v>
      </c>
      <c r="C8" s="18">
        <v>38.799999999999997</v>
      </c>
      <c r="D8" s="18">
        <v>9.4</v>
      </c>
      <c r="E8" s="18">
        <v>45.4</v>
      </c>
      <c r="F8" s="18">
        <v>34.6</v>
      </c>
      <c r="G8" s="18">
        <v>355.8</v>
      </c>
      <c r="H8" s="18">
        <v>645.1</v>
      </c>
      <c r="I8" s="18">
        <v>33.4</v>
      </c>
      <c r="J8" s="18">
        <v>26.9</v>
      </c>
      <c r="K8" s="18">
        <v>143</v>
      </c>
      <c r="L8" s="21">
        <v>184.7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v>1484.8</v>
      </c>
      <c r="C9" s="18">
        <v>36.6</v>
      </c>
      <c r="D9" s="18">
        <v>8.8000000000000007</v>
      </c>
      <c r="E9" s="18">
        <v>46.1</v>
      </c>
      <c r="F9" s="18">
        <v>36.5</v>
      </c>
      <c r="G9" s="18">
        <v>339.1</v>
      </c>
      <c r="H9" s="18">
        <v>626.4</v>
      </c>
      <c r="I9" s="18">
        <v>35.200000000000003</v>
      </c>
      <c r="J9" s="18">
        <v>29.3</v>
      </c>
      <c r="K9" s="18">
        <v>140.9</v>
      </c>
      <c r="L9" s="21">
        <v>185.8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1392.5</v>
      </c>
      <c r="C10" s="18">
        <v>32.200000000000003</v>
      </c>
      <c r="D10" s="18">
        <v>9.1999999999999993</v>
      </c>
      <c r="E10" s="18">
        <v>43.6</v>
      </c>
      <c r="F10" s="18">
        <v>37.299999999999997</v>
      </c>
      <c r="G10" s="18">
        <v>332.5</v>
      </c>
      <c r="H10" s="18">
        <v>570</v>
      </c>
      <c r="I10" s="18">
        <v>35.700000000000003</v>
      </c>
      <c r="J10" s="18">
        <v>27.9</v>
      </c>
      <c r="K10" s="18">
        <v>121.3</v>
      </c>
      <c r="L10" s="21">
        <v>182.9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1367.7</v>
      </c>
      <c r="C11" s="18">
        <v>32.299999999999997</v>
      </c>
      <c r="D11" s="18">
        <v>9.1999999999999993</v>
      </c>
      <c r="E11" s="18">
        <v>44.9</v>
      </c>
      <c r="F11" s="18">
        <v>40</v>
      </c>
      <c r="G11" s="18">
        <v>336.7</v>
      </c>
      <c r="H11" s="18">
        <v>572.70000000000005</v>
      </c>
      <c r="I11" s="18">
        <v>35.4</v>
      </c>
      <c r="J11" s="18">
        <v>26.9</v>
      </c>
      <c r="K11" s="18">
        <v>103.8</v>
      </c>
      <c r="L11" s="21">
        <v>165.7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1345.9</v>
      </c>
      <c r="C12" s="24">
        <v>29.7</v>
      </c>
      <c r="D12" s="24">
        <v>9.6</v>
      </c>
      <c r="E12" s="24">
        <v>45</v>
      </c>
      <c r="F12" s="24">
        <v>40.799999999999997</v>
      </c>
      <c r="G12" s="24">
        <v>333.2</v>
      </c>
      <c r="H12" s="24">
        <v>560.70000000000005</v>
      </c>
      <c r="I12" s="24">
        <v>35.4</v>
      </c>
      <c r="J12" s="24">
        <v>23.2</v>
      </c>
      <c r="K12" s="24">
        <v>107.2</v>
      </c>
      <c r="L12" s="25">
        <v>161.19999999999999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1036.0999999999999</v>
      </c>
      <c r="C14" s="7">
        <v>32.1</v>
      </c>
      <c r="D14" s="7">
        <v>7.8</v>
      </c>
      <c r="E14" s="7">
        <v>37.5</v>
      </c>
      <c r="F14" s="7">
        <v>28.3</v>
      </c>
      <c r="G14" s="7">
        <v>295</v>
      </c>
      <c r="H14" s="7">
        <v>436.2</v>
      </c>
      <c r="I14" s="7">
        <v>22.8</v>
      </c>
      <c r="J14" s="7">
        <v>17.5</v>
      </c>
      <c r="K14" s="7">
        <v>66.7</v>
      </c>
      <c r="L14" s="29">
        <v>92.2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1073.5999999999999</v>
      </c>
      <c r="C15" s="18">
        <v>31.6</v>
      </c>
      <c r="D15" s="18">
        <v>8.1999999999999993</v>
      </c>
      <c r="E15" s="18">
        <v>36.6</v>
      </c>
      <c r="F15" s="18">
        <v>32.799999999999997</v>
      </c>
      <c r="G15" s="18">
        <v>298.5</v>
      </c>
      <c r="H15" s="18">
        <v>455.3</v>
      </c>
      <c r="I15" s="18">
        <v>21.4</v>
      </c>
      <c r="J15" s="18">
        <v>17</v>
      </c>
      <c r="K15" s="18">
        <v>70.099999999999994</v>
      </c>
      <c r="L15" s="21">
        <v>102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1458</v>
      </c>
      <c r="C16" s="18">
        <v>36.299999999999997</v>
      </c>
      <c r="D16" s="18">
        <v>9.1999999999999993</v>
      </c>
      <c r="E16" s="18">
        <v>44</v>
      </c>
      <c r="F16" s="18">
        <v>33.799999999999997</v>
      </c>
      <c r="G16" s="18">
        <v>351.8</v>
      </c>
      <c r="H16" s="18">
        <v>631.4</v>
      </c>
      <c r="I16" s="18">
        <v>27.3</v>
      </c>
      <c r="J16" s="18">
        <v>21.1</v>
      </c>
      <c r="K16" s="18">
        <v>130.5</v>
      </c>
      <c r="L16" s="21">
        <v>172.6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1425.8</v>
      </c>
      <c r="C17" s="18">
        <v>34.4</v>
      </c>
      <c r="D17" s="18">
        <v>8.6999999999999993</v>
      </c>
      <c r="E17" s="18">
        <v>44.8</v>
      </c>
      <c r="F17" s="18">
        <v>35.4</v>
      </c>
      <c r="G17" s="18">
        <v>334.1</v>
      </c>
      <c r="H17" s="18">
        <v>612.9</v>
      </c>
      <c r="I17" s="18">
        <v>28.2</v>
      </c>
      <c r="J17" s="18">
        <v>22.8</v>
      </c>
      <c r="K17" s="18">
        <v>129.1</v>
      </c>
      <c r="L17" s="21">
        <v>175.5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1336.8</v>
      </c>
      <c r="C18" s="18">
        <v>30.5</v>
      </c>
      <c r="D18" s="18">
        <v>9.1</v>
      </c>
      <c r="E18" s="18">
        <v>42.3</v>
      </c>
      <c r="F18" s="18">
        <v>36</v>
      </c>
      <c r="G18" s="18">
        <v>329.1</v>
      </c>
      <c r="H18" s="18">
        <v>555.6</v>
      </c>
      <c r="I18" s="18">
        <v>28.8</v>
      </c>
      <c r="J18" s="18">
        <v>20.7</v>
      </c>
      <c r="K18" s="18">
        <v>112</v>
      </c>
      <c r="L18" s="21">
        <v>172.6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1311.1</v>
      </c>
      <c r="C19" s="18">
        <v>30.1</v>
      </c>
      <c r="D19" s="18">
        <v>9</v>
      </c>
      <c r="E19" s="18">
        <v>43.9</v>
      </c>
      <c r="F19" s="18">
        <v>39.299999999999997</v>
      </c>
      <c r="G19" s="18">
        <v>330.7</v>
      </c>
      <c r="H19" s="18">
        <v>559.6</v>
      </c>
      <c r="I19" s="18">
        <v>27.8</v>
      </c>
      <c r="J19" s="18">
        <v>20.5</v>
      </c>
      <c r="K19" s="18">
        <v>93.6</v>
      </c>
      <c r="L19" s="21">
        <v>156.4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1294.2</v>
      </c>
      <c r="C20" s="24">
        <v>27.7</v>
      </c>
      <c r="D20" s="24">
        <v>9.4</v>
      </c>
      <c r="E20" s="24">
        <v>44</v>
      </c>
      <c r="F20" s="24">
        <v>40.1</v>
      </c>
      <c r="G20" s="24">
        <v>328.6</v>
      </c>
      <c r="H20" s="24">
        <v>548</v>
      </c>
      <c r="I20" s="24">
        <v>28.1</v>
      </c>
      <c r="J20" s="24">
        <v>17.600000000000001</v>
      </c>
      <c r="K20" s="24">
        <v>99.6</v>
      </c>
      <c r="L20" s="25">
        <v>151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43.8</v>
      </c>
      <c r="C22" s="7">
        <v>1.7</v>
      </c>
      <c r="D22" s="7" t="s">
        <v>14</v>
      </c>
      <c r="E22" s="7">
        <v>1.1000000000000001</v>
      </c>
      <c r="F22" s="7">
        <v>0.7</v>
      </c>
      <c r="G22" s="7">
        <v>4.3</v>
      </c>
      <c r="H22" s="7">
        <v>12.4</v>
      </c>
      <c r="I22" s="7">
        <v>5.3</v>
      </c>
      <c r="J22" s="7">
        <v>5.0999999999999996</v>
      </c>
      <c r="K22" s="7">
        <v>6.2</v>
      </c>
      <c r="L22" s="29">
        <v>6.9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43.9</v>
      </c>
      <c r="C23" s="18">
        <v>1.6</v>
      </c>
      <c r="D23" s="18" t="s">
        <v>14</v>
      </c>
      <c r="E23" s="18">
        <v>0.8</v>
      </c>
      <c r="F23" s="18">
        <v>0.8</v>
      </c>
      <c r="G23" s="18">
        <v>4.0999999999999996</v>
      </c>
      <c r="H23" s="18">
        <v>11.1</v>
      </c>
      <c r="I23" s="18">
        <v>5.2</v>
      </c>
      <c r="J23" s="18">
        <v>5.3</v>
      </c>
      <c r="K23" s="18">
        <v>6.9</v>
      </c>
      <c r="L23" s="21">
        <v>8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59.1</v>
      </c>
      <c r="C24" s="18">
        <v>2.6</v>
      </c>
      <c r="D24" s="18" t="s">
        <v>14</v>
      </c>
      <c r="E24" s="18">
        <v>1.4</v>
      </c>
      <c r="F24" s="18">
        <v>0.9</v>
      </c>
      <c r="G24" s="18">
        <v>4</v>
      </c>
      <c r="H24" s="18">
        <v>13.7</v>
      </c>
      <c r="I24" s="18">
        <v>6.1</v>
      </c>
      <c r="J24" s="18">
        <v>5.8</v>
      </c>
      <c r="K24" s="18">
        <v>12.5</v>
      </c>
      <c r="L24" s="21">
        <v>12.1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59</v>
      </c>
      <c r="C25" s="18">
        <v>2.2000000000000002</v>
      </c>
      <c r="D25" s="18" t="s">
        <v>14</v>
      </c>
      <c r="E25" s="18">
        <v>1.4</v>
      </c>
      <c r="F25" s="18">
        <v>1.2</v>
      </c>
      <c r="G25" s="18">
        <v>5</v>
      </c>
      <c r="H25" s="18">
        <v>13.5</v>
      </c>
      <c r="I25" s="18">
        <v>7</v>
      </c>
      <c r="J25" s="18">
        <v>6.4</v>
      </c>
      <c r="K25" s="18">
        <v>11.8</v>
      </c>
      <c r="L25" s="21">
        <v>10.3</v>
      </c>
    </row>
    <row r="26" spans="1:24">
      <c r="A26" s="76">
        <v>2011</v>
      </c>
      <c r="B26" s="17">
        <v>55.7</v>
      </c>
      <c r="C26" s="18">
        <v>1.7</v>
      </c>
      <c r="D26" s="18" t="s">
        <v>14</v>
      </c>
      <c r="E26" s="18">
        <v>1.2</v>
      </c>
      <c r="F26" s="18">
        <v>1.2</v>
      </c>
      <c r="G26" s="18">
        <v>3.3</v>
      </c>
      <c r="H26" s="18">
        <v>14.3</v>
      </c>
      <c r="I26" s="18">
        <v>6.9</v>
      </c>
      <c r="J26" s="18">
        <v>7.2</v>
      </c>
      <c r="K26" s="18">
        <v>9.3000000000000007</v>
      </c>
      <c r="L26" s="21">
        <v>10.3</v>
      </c>
    </row>
    <row r="27" spans="1:24">
      <c r="A27" s="76">
        <v>2012</v>
      </c>
      <c r="B27" s="17">
        <v>56.6</v>
      </c>
      <c r="C27" s="18">
        <v>2.2000000000000002</v>
      </c>
      <c r="D27" s="18">
        <v>0.2</v>
      </c>
      <c r="E27" s="18">
        <v>1</v>
      </c>
      <c r="F27" s="18">
        <v>0.7</v>
      </c>
      <c r="G27" s="18">
        <v>6</v>
      </c>
      <c r="H27" s="18">
        <v>13.1</v>
      </c>
      <c r="I27" s="18">
        <v>7.6</v>
      </c>
      <c r="J27" s="18">
        <v>6.3</v>
      </c>
      <c r="K27" s="18">
        <v>10.199999999999999</v>
      </c>
      <c r="L27" s="21">
        <v>9.3000000000000007</v>
      </c>
    </row>
    <row r="28" spans="1:24">
      <c r="A28" s="98">
        <v>2013</v>
      </c>
      <c r="B28" s="23">
        <v>51.7</v>
      </c>
      <c r="C28" s="24">
        <v>2</v>
      </c>
      <c r="D28" s="24">
        <v>0.2</v>
      </c>
      <c r="E28" s="24">
        <v>1</v>
      </c>
      <c r="F28" s="24">
        <v>0.7</v>
      </c>
      <c r="G28" s="24">
        <v>4.5</v>
      </c>
      <c r="H28" s="24">
        <v>12.7</v>
      </c>
      <c r="I28" s="24">
        <v>7.3</v>
      </c>
      <c r="J28" s="24">
        <v>5.6</v>
      </c>
      <c r="K28" s="24">
        <v>7.6</v>
      </c>
      <c r="L28" s="25">
        <v>10.199999999999999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24</v>
      </c>
      <c r="C30" s="7">
        <v>0.8</v>
      </c>
      <c r="D30" s="7" t="s">
        <v>14</v>
      </c>
      <c r="E30" s="7" t="s">
        <v>14</v>
      </c>
      <c r="F30" s="7" t="s">
        <v>14</v>
      </c>
      <c r="G30" s="7">
        <v>2</v>
      </c>
      <c r="H30" s="7">
        <v>8.1999999999999993</v>
      </c>
      <c r="I30" s="7">
        <v>2.4</v>
      </c>
      <c r="J30" s="7">
        <v>2.6</v>
      </c>
      <c r="K30" s="7">
        <v>2.7</v>
      </c>
      <c r="L30" s="29">
        <v>4.5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25.4</v>
      </c>
      <c r="C31" s="18">
        <v>0.9</v>
      </c>
      <c r="D31" s="18" t="s">
        <v>14</v>
      </c>
      <c r="E31" s="18" t="s">
        <v>14</v>
      </c>
      <c r="F31" s="18" t="s">
        <v>14</v>
      </c>
      <c r="G31" s="18">
        <v>2.2999999999999998</v>
      </c>
      <c r="H31" s="18">
        <v>7.1</v>
      </c>
      <c r="I31" s="18">
        <v>2.2000000000000002</v>
      </c>
      <c r="J31" s="18">
        <v>3.1</v>
      </c>
      <c r="K31" s="18">
        <v>3.1</v>
      </c>
      <c r="L31" s="21">
        <v>5.9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32.200000000000003</v>
      </c>
      <c r="C32" s="18">
        <v>1.4</v>
      </c>
      <c r="D32" s="18" t="s">
        <v>14</v>
      </c>
      <c r="E32" s="18">
        <v>0.7</v>
      </c>
      <c r="F32" s="18" t="s">
        <v>14</v>
      </c>
      <c r="G32" s="18" t="s">
        <v>14</v>
      </c>
      <c r="H32" s="18">
        <v>7.7</v>
      </c>
      <c r="I32" s="18">
        <v>3</v>
      </c>
      <c r="J32" s="18">
        <v>2.9</v>
      </c>
      <c r="K32" s="18">
        <v>6.6</v>
      </c>
      <c r="L32" s="21">
        <v>7.3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32.6</v>
      </c>
      <c r="C33" s="18">
        <v>1.2</v>
      </c>
      <c r="D33" s="18" t="s">
        <v>14</v>
      </c>
      <c r="E33" s="18">
        <v>0.5</v>
      </c>
      <c r="F33" s="18" t="s">
        <v>14</v>
      </c>
      <c r="G33" s="18">
        <v>2.1</v>
      </c>
      <c r="H33" s="18">
        <v>8.4</v>
      </c>
      <c r="I33" s="18">
        <v>3.3</v>
      </c>
      <c r="J33" s="18">
        <v>3.6</v>
      </c>
      <c r="K33" s="18">
        <v>5.9</v>
      </c>
      <c r="L33" s="21">
        <v>6.7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32.9</v>
      </c>
      <c r="C34" s="18">
        <v>1.1000000000000001</v>
      </c>
      <c r="D34" s="18" t="s">
        <v>14</v>
      </c>
      <c r="E34" s="18">
        <v>0.6</v>
      </c>
      <c r="F34" s="18" t="s">
        <v>14</v>
      </c>
      <c r="G34" s="18" t="s">
        <v>14</v>
      </c>
      <c r="H34" s="18">
        <v>10.4</v>
      </c>
      <c r="I34" s="18">
        <v>3.5</v>
      </c>
      <c r="J34" s="18">
        <v>4</v>
      </c>
      <c r="K34" s="18">
        <v>3.9</v>
      </c>
      <c r="L34" s="21">
        <v>7.2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32.200000000000003</v>
      </c>
      <c r="C35" s="18">
        <v>1.1000000000000001</v>
      </c>
      <c r="D35" s="18" t="s">
        <v>14</v>
      </c>
      <c r="E35" s="18" t="s">
        <v>14</v>
      </c>
      <c r="F35" s="18" t="s">
        <v>14</v>
      </c>
      <c r="G35" s="18">
        <v>2.8</v>
      </c>
      <c r="H35" s="18">
        <v>8.8000000000000007</v>
      </c>
      <c r="I35" s="18">
        <v>3.5</v>
      </c>
      <c r="J35" s="18">
        <v>3.6</v>
      </c>
      <c r="K35" s="18">
        <v>5.4</v>
      </c>
      <c r="L35" s="21">
        <v>6.1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28.1</v>
      </c>
      <c r="C36" s="24">
        <v>1.1000000000000001</v>
      </c>
      <c r="D36" s="24" t="s">
        <v>14</v>
      </c>
      <c r="E36" s="24" t="s">
        <v>14</v>
      </c>
      <c r="F36" s="24" t="s">
        <v>14</v>
      </c>
      <c r="G36" s="24">
        <v>1.7</v>
      </c>
      <c r="H36" s="24">
        <v>7.6</v>
      </c>
      <c r="I36" s="24">
        <v>3.5</v>
      </c>
      <c r="J36" s="24">
        <v>3.3</v>
      </c>
      <c r="K36" s="24">
        <v>3.9</v>
      </c>
      <c r="L36" s="25">
        <v>6.1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18.899999999999999</v>
      </c>
      <c r="C38" s="7" t="s">
        <v>14</v>
      </c>
      <c r="D38" s="7" t="s">
        <v>14</v>
      </c>
      <c r="E38" s="7" t="s">
        <v>14</v>
      </c>
      <c r="F38" s="7" t="s">
        <v>14</v>
      </c>
      <c r="G38" s="7">
        <v>2.2999999999999998</v>
      </c>
      <c r="H38" s="7">
        <v>4.0999999999999996</v>
      </c>
      <c r="I38" s="7">
        <v>2.8</v>
      </c>
      <c r="J38" s="7">
        <v>2.6</v>
      </c>
      <c r="K38" s="7">
        <v>3.5</v>
      </c>
      <c r="L38" s="29">
        <v>2.2999999999999998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17.5</v>
      </c>
      <c r="C39" s="18" t="s">
        <v>14</v>
      </c>
      <c r="D39" s="18" t="s">
        <v>14</v>
      </c>
      <c r="E39" s="18" t="s">
        <v>14</v>
      </c>
      <c r="F39" s="18" t="s">
        <v>14</v>
      </c>
      <c r="G39" s="18">
        <v>1.8</v>
      </c>
      <c r="H39" s="18">
        <v>3.8</v>
      </c>
      <c r="I39" s="18">
        <v>3</v>
      </c>
      <c r="J39" s="18">
        <v>2.1</v>
      </c>
      <c r="K39" s="18">
        <v>3.7</v>
      </c>
      <c r="L39" s="21">
        <v>2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25.8</v>
      </c>
      <c r="C40" s="18" t="s">
        <v>14</v>
      </c>
      <c r="D40" s="18" t="s">
        <v>14</v>
      </c>
      <c r="E40" s="18" t="s">
        <v>14</v>
      </c>
      <c r="F40" s="18" t="s">
        <v>14</v>
      </c>
      <c r="G40" s="18">
        <v>1.8</v>
      </c>
      <c r="H40" s="18">
        <v>5.8</v>
      </c>
      <c r="I40" s="18">
        <v>3.1</v>
      </c>
      <c r="J40" s="18">
        <v>2.9</v>
      </c>
      <c r="K40" s="18">
        <v>5.9</v>
      </c>
      <c r="L40" s="21">
        <v>4.5999999999999996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25.5</v>
      </c>
      <c r="C41" s="18">
        <v>0.7</v>
      </c>
      <c r="D41" s="18" t="s">
        <v>14</v>
      </c>
      <c r="E41" s="18">
        <v>0.8</v>
      </c>
      <c r="F41" s="18" t="s">
        <v>14</v>
      </c>
      <c r="G41" s="18">
        <v>2.9</v>
      </c>
      <c r="H41" s="18">
        <v>5.2</v>
      </c>
      <c r="I41" s="18">
        <v>3.6</v>
      </c>
      <c r="J41" s="18">
        <v>2.8</v>
      </c>
      <c r="K41" s="18">
        <v>5.6</v>
      </c>
      <c r="L41" s="21">
        <v>3.5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22</v>
      </c>
      <c r="C42" s="18" t="s">
        <v>14</v>
      </c>
      <c r="D42" s="18" t="s">
        <v>14</v>
      </c>
      <c r="E42" s="18">
        <v>0.6</v>
      </c>
      <c r="F42" s="18" t="s">
        <v>14</v>
      </c>
      <c r="G42" s="18" t="s">
        <v>14</v>
      </c>
      <c r="H42" s="18">
        <v>3.8</v>
      </c>
      <c r="I42" s="18">
        <v>3.4</v>
      </c>
      <c r="J42" s="18">
        <v>3.2</v>
      </c>
      <c r="K42" s="18">
        <v>5.2</v>
      </c>
      <c r="L42" s="21">
        <v>3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23.6</v>
      </c>
      <c r="C43" s="18">
        <v>0.7</v>
      </c>
      <c r="D43" s="18" t="s">
        <v>14</v>
      </c>
      <c r="E43" s="18" t="s">
        <v>14</v>
      </c>
      <c r="F43" s="18" t="s">
        <v>14</v>
      </c>
      <c r="G43" s="18">
        <v>3.2</v>
      </c>
      <c r="H43" s="18">
        <v>4.3</v>
      </c>
      <c r="I43" s="18">
        <v>4</v>
      </c>
      <c r="J43" s="18">
        <v>2.7</v>
      </c>
      <c r="K43" s="18">
        <v>4.8</v>
      </c>
      <c r="L43" s="21">
        <v>3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22.5</v>
      </c>
      <c r="C44" s="24">
        <v>0.6</v>
      </c>
      <c r="D44" s="24" t="s">
        <v>14</v>
      </c>
      <c r="E44" s="24">
        <v>0.5</v>
      </c>
      <c r="F44" s="24" t="s">
        <v>14</v>
      </c>
      <c r="G44" s="24">
        <v>2.7</v>
      </c>
      <c r="H44" s="24">
        <v>4.7</v>
      </c>
      <c r="I44" s="24">
        <v>3.7</v>
      </c>
      <c r="J44" s="24">
        <v>2.2999999999999998</v>
      </c>
      <c r="K44" s="24">
        <v>3.7</v>
      </c>
      <c r="L44" s="25">
        <v>4.0999999999999996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 t="s">
        <v>14</v>
      </c>
      <c r="C46" s="7" t="s">
        <v>14</v>
      </c>
      <c r="D46" s="7" t="s">
        <v>14</v>
      </c>
      <c r="E46" s="7" t="s">
        <v>14</v>
      </c>
      <c r="F46" s="7" t="s">
        <v>14</v>
      </c>
      <c r="G46" s="7" t="s">
        <v>14</v>
      </c>
      <c r="H46" s="7" t="s">
        <v>14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 t="s">
        <v>14</v>
      </c>
      <c r="C47" s="18" t="s">
        <v>14</v>
      </c>
      <c r="D47" s="18" t="s">
        <v>14</v>
      </c>
      <c r="E47" s="18" t="s">
        <v>14</v>
      </c>
      <c r="F47" s="18" t="s">
        <v>14</v>
      </c>
      <c r="G47" s="18" t="s">
        <v>14</v>
      </c>
      <c r="H47" s="18" t="s">
        <v>14</v>
      </c>
      <c r="I47" s="18" t="s">
        <v>14</v>
      </c>
      <c r="J47" s="18" t="s">
        <v>14</v>
      </c>
      <c r="K47" s="18" t="s">
        <v>14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 t="s">
        <v>14</v>
      </c>
      <c r="C48" s="18" t="s">
        <v>14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 t="s">
        <v>14</v>
      </c>
      <c r="C49" s="18" t="s">
        <v>14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 t="s">
        <v>14</v>
      </c>
      <c r="L49" s="21" t="s">
        <v>14</v>
      </c>
    </row>
    <row r="50" spans="1:12">
      <c r="A50" s="76">
        <v>2011</v>
      </c>
      <c r="B50" s="17" t="s">
        <v>14</v>
      </c>
      <c r="C50" s="18" t="s">
        <v>14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 t="s">
        <v>14</v>
      </c>
      <c r="C51" s="18" t="s">
        <v>14</v>
      </c>
      <c r="D51" s="18" t="s">
        <v>14</v>
      </c>
      <c r="E51" s="18" t="s">
        <v>14</v>
      </c>
      <c r="F51" s="18" t="s">
        <v>14</v>
      </c>
      <c r="G51" s="18" t="s">
        <v>14</v>
      </c>
      <c r="H51" s="18" t="s">
        <v>14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 t="s">
        <v>14</v>
      </c>
      <c r="C52" s="24" t="s">
        <v>14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 t="s">
        <v>14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208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IF(ISERROR('11a'!B7/'11a'!B6*100-100),"n.a.",'11a'!B7/'11a'!B6*100-100)</f>
        <v>3.4910639874062213</v>
      </c>
      <c r="C6" s="7">
        <f>IF(ISERROR('11a'!C7/'11a'!C6*100-100),"n.a.",'11a'!C7/'11a'!C6*100-100)</f>
        <v>-1.7751479289940733</v>
      </c>
      <c r="D6" s="7">
        <f>IF(ISERROR('11a'!D7/'11a'!D6*100-100),"n.a.",'11a'!D7/'11a'!D6*100-100)</f>
        <v>7.6923076923077076</v>
      </c>
      <c r="E6" s="7">
        <f>IF(ISERROR('11a'!E7/'11a'!E6*100-100),"n.a.",'11a'!E7/'11a'!E6*100-100)</f>
        <v>-3.1088082901554515</v>
      </c>
      <c r="F6" s="7">
        <f>IF(ISERROR('11a'!F7/'11a'!F6*100-100),"n.a.",'11a'!F7/'11a'!F6*100-100)</f>
        <v>15.120274914089336</v>
      </c>
      <c r="G6" s="7">
        <f>IF(ISERROR('11a'!G7/'11a'!G6*100-100),"n.a.",'11a'!G7/'11a'!G6*100-100)</f>
        <v>1.1025726695623064</v>
      </c>
      <c r="H6" s="7">
        <f>IF(ISERROR('11a'!H7/'11a'!H6*100-100),"n.a.",'11a'!H7/'11a'!H6*100-100)</f>
        <v>3.9901917075345352</v>
      </c>
      <c r="I6" s="7">
        <f>IF(ISERROR('11a'!I7/'11a'!I6*100-100),"n.a.",'11a'!I7/'11a'!I6*100-100)</f>
        <v>-5.3380782918149521</v>
      </c>
      <c r="J6" s="7">
        <f>IF(ISERROR('11a'!J7/'11a'!J6*100-100),"n.a.",'11a'!J7/'11a'!J6*100-100)</f>
        <v>-1.3274336283185875</v>
      </c>
      <c r="K6" s="7">
        <f>IF(ISERROR('11a'!K7/'11a'!K6*100-100),"n.a.",'11a'!K7/'11a'!K6*100-100)</f>
        <v>5.6241426611797039</v>
      </c>
      <c r="L6" s="29">
        <f>IF(ISERROR('11a'!L7/'11a'!L6*100-100),"n.a.",'11a'!L7/'11a'!L6*100-100)</f>
        <v>10.998990918264397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IF(ISERROR('11a'!B8/'11a'!B7*100-100),"n.a.",'11a'!B8/'11a'!B7*100-100)</f>
        <v>35.746241947029347</v>
      </c>
      <c r="C7" s="18">
        <f>IF(ISERROR('11a'!C8/'11a'!C7*100-100),"n.a.",'11a'!C8/'11a'!C7*100-100)</f>
        <v>16.867469879518055</v>
      </c>
      <c r="D7" s="18">
        <f>IF(ISERROR('11a'!D8/'11a'!D7*100-100),"n.a.",'11a'!D8/'11a'!D7*100-100)</f>
        <v>11.904761904761912</v>
      </c>
      <c r="E7" s="18">
        <f>IF(ISERROR('11a'!E8/'11a'!E7*100-100),"n.a.",'11a'!E8/'11a'!E7*100-100)</f>
        <v>21.390374331550802</v>
      </c>
      <c r="F7" s="18">
        <f>IF(ISERROR('11a'!F8/'11a'!F7*100-100),"n.a.",'11a'!F8/'11a'!F7*100-100)</f>
        <v>3.2835820895522403</v>
      </c>
      <c r="G7" s="18">
        <f>IF(ISERROR('11a'!G8/'11a'!G7*100-100),"n.a.",'11a'!G8/'11a'!G7*100-100)</f>
        <v>17.580964970257767</v>
      </c>
      <c r="H7" s="18">
        <f>IF(ISERROR('11a'!H8/'11a'!H7*100-100),"n.a.",'11a'!H8/'11a'!H7*100-100)</f>
        <v>38.285101822079326</v>
      </c>
      <c r="I7" s="18">
        <f>IF(ISERROR('11a'!I8/'11a'!I7*100-100),"n.a.",'11a'!I8/'11a'!I7*100-100)</f>
        <v>25.563909774436084</v>
      </c>
      <c r="J7" s="18">
        <f>IF(ISERROR('11a'!J8/'11a'!J7*100-100),"n.a.",'11a'!J8/'11a'!J7*100-100)</f>
        <v>20.627802690582953</v>
      </c>
      <c r="K7" s="18">
        <f>IF(ISERROR('11a'!K8/'11a'!K7*100-100),"n.a.",'11a'!K8/'11a'!K7*100-100)</f>
        <v>85.714285714285722</v>
      </c>
      <c r="L7" s="21">
        <f>IF(ISERROR('11a'!L8/'11a'!L7*100-100),"n.a.",'11a'!L8/'11a'!L7*100-100)</f>
        <v>67.909090909090907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IF(ISERROR('11a'!B9/'11a'!B8*100-100),"n.a.",'11a'!B9/'11a'!B8*100-100)</f>
        <v>-2.1290620262342657</v>
      </c>
      <c r="C8" s="18">
        <f>IF(ISERROR('11a'!C9/'11a'!C8*100-100),"n.a.",'11a'!C9/'11a'!C8*100-100)</f>
        <v>-5.6701030927834921</v>
      </c>
      <c r="D8" s="18">
        <f>IF(ISERROR('11a'!D9/'11a'!D8*100-100),"n.a.",'11a'!D9/'11a'!D8*100-100)</f>
        <v>-6.3829787234042499</v>
      </c>
      <c r="E8" s="18">
        <f>IF(ISERROR('11a'!E9/'11a'!E8*100-100),"n.a.",'11a'!E9/'11a'!E8*100-100)</f>
        <v>1.5418502202643225</v>
      </c>
      <c r="F8" s="18">
        <f>IF(ISERROR('11a'!F9/'11a'!F8*100-100),"n.a.",'11a'!F9/'11a'!F8*100-100)</f>
        <v>5.4913294797687797</v>
      </c>
      <c r="G8" s="18">
        <f>IF(ISERROR('11a'!G9/'11a'!G8*100-100),"n.a.",'11a'!G9/'11a'!G8*100-100)</f>
        <v>-4.6936481169196185</v>
      </c>
      <c r="H8" s="18">
        <f>IF(ISERROR('11a'!H9/'11a'!H8*100-100),"n.a.",'11a'!H9/'11a'!H8*100-100)</f>
        <v>-2.8987753836614587</v>
      </c>
      <c r="I8" s="18">
        <f>IF(ISERROR('11a'!I9/'11a'!I8*100-100),"n.a.",'11a'!I9/'11a'!I8*100-100)</f>
        <v>5.3892215568862412</v>
      </c>
      <c r="J8" s="18">
        <f>IF(ISERROR('11a'!J9/'11a'!J8*100-100),"n.a.",'11a'!J9/'11a'!J8*100-100)</f>
        <v>8.9219330855018626</v>
      </c>
      <c r="K8" s="18">
        <f>IF(ISERROR('11a'!K9/'11a'!K8*100-100),"n.a.",'11a'!K9/'11a'!K8*100-100)</f>
        <v>-1.4685314685314665</v>
      </c>
      <c r="L8" s="21">
        <f>IF(ISERROR('11a'!L9/'11a'!L8*100-100),"n.a.",'11a'!L9/'11a'!L8*100-100)</f>
        <v>0.59556036816459823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IF(ISERROR('11a'!B10/'11a'!B9*100-100),"n.a.",'11a'!B10/'11a'!B9*100-100)</f>
        <v>-6.2163254310344769</v>
      </c>
      <c r="C9" s="18">
        <f>IF(ISERROR('11a'!C10/'11a'!C9*100-100),"n.a.",'11a'!C10/'11a'!C9*100-100)</f>
        <v>-12.021857923497265</v>
      </c>
      <c r="D9" s="18">
        <f>IF(ISERROR('11a'!D10/'11a'!D9*100-100),"n.a.",'11a'!D10/'11a'!D9*100-100)</f>
        <v>4.5454545454545183</v>
      </c>
      <c r="E9" s="18">
        <f>IF(ISERROR('11a'!E10/'11a'!E9*100-100),"n.a.",'11a'!E10/'11a'!E9*100-100)</f>
        <v>-5.4229934924078123</v>
      </c>
      <c r="F9" s="18">
        <f>IF(ISERROR('11a'!F10/'11a'!F9*100-100),"n.a.",'11a'!F10/'11a'!F9*100-100)</f>
        <v>2.1917808219178028</v>
      </c>
      <c r="G9" s="18">
        <f>IF(ISERROR('11a'!G10/'11a'!G9*100-100),"n.a.",'11a'!G10/'11a'!G9*100-100)</f>
        <v>-1.946328516661751</v>
      </c>
      <c r="H9" s="18">
        <f>IF(ISERROR('11a'!H10/'11a'!H9*100-100),"n.a.",'11a'!H10/'11a'!H9*100-100)</f>
        <v>-9.0038314176245251</v>
      </c>
      <c r="I9" s="18">
        <f>IF(ISERROR('11a'!I10/'11a'!I9*100-100),"n.a.",'11a'!I10/'11a'!I9*100-100)</f>
        <v>1.4204545454545467</v>
      </c>
      <c r="J9" s="18">
        <f>IF(ISERROR('11a'!J10/'11a'!J9*100-100),"n.a.",'11a'!J10/'11a'!J9*100-100)</f>
        <v>-4.778156996587029</v>
      </c>
      <c r="K9" s="18">
        <f>IF(ISERROR('11a'!K10/'11a'!K9*100-100),"n.a.",'11a'!K10/'11a'!K9*100-100)</f>
        <v>-13.910574875798446</v>
      </c>
      <c r="L9" s="21">
        <f>IF(ISERROR('11a'!L10/'11a'!L9*100-100),"n.a.",'11a'!L10/'11a'!L9*100-100)</f>
        <v>-1.5608180839612515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IF(ISERROR('11a'!B11/'11a'!B10*100-100),"n.a.",'11a'!B11/'11a'!B10*100-100)</f>
        <v>-1.7809694793536721</v>
      </c>
      <c r="C10" s="18">
        <f>IF(ISERROR('11a'!C11/'11a'!C10*100-100),"n.a.",'11a'!C11/'11a'!C10*100-100)</f>
        <v>0.31055900621115029</v>
      </c>
      <c r="D10" s="18">
        <f>IF(ISERROR('11a'!D11/'11a'!D10*100-100),"n.a.",'11a'!D11/'11a'!D10*100-100)</f>
        <v>0</v>
      </c>
      <c r="E10" s="18">
        <f>IF(ISERROR('11a'!E11/'11a'!E10*100-100),"n.a.",'11a'!E11/'11a'!E10*100-100)</f>
        <v>2.981651376146786</v>
      </c>
      <c r="F10" s="18">
        <f>IF(ISERROR('11a'!F11/'11a'!F10*100-100),"n.a.",'11a'!F11/'11a'!F10*100-100)</f>
        <v>7.2386058981233248</v>
      </c>
      <c r="G10" s="18">
        <f>IF(ISERROR('11a'!G11/'11a'!G10*100-100),"n.a.",'11a'!G11/'11a'!G10*100-100)</f>
        <v>1.2631578947368354</v>
      </c>
      <c r="H10" s="18">
        <f>IF(ISERROR('11a'!H11/'11a'!H10*100-100),"n.a.",'11a'!H11/'11a'!H10*100-100)</f>
        <v>0.47368421052631504</v>
      </c>
      <c r="I10" s="18">
        <f>IF(ISERROR('11a'!I11/'11a'!I10*100-100),"n.a.",'11a'!I11/'11a'!I10*100-100)</f>
        <v>-0.84033613445379274</v>
      </c>
      <c r="J10" s="18">
        <f>IF(ISERROR('11a'!J11/'11a'!J10*100-100),"n.a.",'11a'!J11/'11a'!J10*100-100)</f>
        <v>-3.5842293906810028</v>
      </c>
      <c r="K10" s="18">
        <f>IF(ISERROR('11a'!K11/'11a'!K10*100-100),"n.a.",'11a'!K11/'11a'!K10*100-100)</f>
        <v>-14.427040395713107</v>
      </c>
      <c r="L10" s="21">
        <f>IF(ISERROR('11a'!L11/'11a'!L10*100-100),"n.a.",'11a'!L11/'11a'!L10*100-100)</f>
        <v>-9.4040459267359324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IF(ISERROR('11a'!B12/'11a'!B11*100-100),"n.a.",'11a'!B12/'11a'!B11*100-100)</f>
        <v>-1.5939167946186927</v>
      </c>
      <c r="C11" s="18">
        <f>IF(ISERROR('11a'!C12/'11a'!C11*100-100),"n.a.",'11a'!C12/'11a'!C11*100-100)</f>
        <v>-8.0495356037151566</v>
      </c>
      <c r="D11" s="18">
        <f>IF(ISERROR('11a'!D12/'11a'!D11*100-100),"n.a.",'11a'!D12/'11a'!D11*100-100)</f>
        <v>4.3478260869565162</v>
      </c>
      <c r="E11" s="18">
        <f>IF(ISERROR('11a'!E12/'11a'!E11*100-100),"n.a.",'11a'!E12/'11a'!E11*100-100)</f>
        <v>0.22271714922048602</v>
      </c>
      <c r="F11" s="18">
        <f>IF(ISERROR('11a'!F12/'11a'!F11*100-100),"n.a.",'11a'!F12/'11a'!F11*100-100)</f>
        <v>2</v>
      </c>
      <c r="G11" s="18">
        <f>IF(ISERROR('11a'!G12/'11a'!G11*100-100),"n.a.",'11a'!G12/'11a'!G11*100-100)</f>
        <v>-1.0395010395010331</v>
      </c>
      <c r="H11" s="18">
        <f>IF(ISERROR('11a'!H12/'11a'!H11*100-100),"n.a.",'11a'!H12/'11a'!H11*100-100)</f>
        <v>-2.0953378732320687</v>
      </c>
      <c r="I11" s="18">
        <f>IF(ISERROR('11a'!I12/'11a'!I11*100-100),"n.a.",'11a'!I12/'11a'!I11*100-100)</f>
        <v>0</v>
      </c>
      <c r="J11" s="18">
        <f>IF(ISERROR('11a'!J12/'11a'!J11*100-100),"n.a.",'11a'!J12/'11a'!J11*100-100)</f>
        <v>-13.754646840148695</v>
      </c>
      <c r="K11" s="18">
        <f>IF(ISERROR('11a'!K12/'11a'!K11*100-100),"n.a.",'11a'!K12/'11a'!K11*100-100)</f>
        <v>3.2755298651252502</v>
      </c>
      <c r="L11" s="21">
        <f>IF(ISERROR('11a'!L12/'11a'!L11*100-100),"n.a.",'11a'!L12/'11a'!L11*100-100)</f>
        <v>-2.7157513578756891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IF(ISERROR('11a'!B12/'11a'!B6*100-100),"n.a.",'11a'!B12/'11a'!B6*100-100)</f>
        <v>24.631910362070556</v>
      </c>
      <c r="C12" s="24">
        <f>IF(ISERROR('11a'!C12/'11a'!C6*100-100),"n.a.",'11a'!C12/'11a'!C6*100-100)</f>
        <v>-12.130177514792891</v>
      </c>
      <c r="D12" s="24">
        <f>IF(ISERROR('11a'!D12/'11a'!D6*100-100),"n.a.",'11a'!D12/'11a'!D6*100-100)</f>
        <v>23.07692307692308</v>
      </c>
      <c r="E12" s="24">
        <f>IF(ISERROR('11a'!E12/'11a'!E6*100-100),"n.a.",'11a'!E12/'11a'!E6*100-100)</f>
        <v>16.580310880829003</v>
      </c>
      <c r="F12" s="24">
        <f>IF(ISERROR('11a'!F12/'11a'!F6*100-100),"n.a.",'11a'!F12/'11a'!F6*100-100)</f>
        <v>40.206185567010294</v>
      </c>
      <c r="G12" s="24">
        <f>IF(ISERROR('11a'!G12/'11a'!G6*100-100),"n.a.",'11a'!G12/'11a'!G6*100-100)</f>
        <v>11.326428332776459</v>
      </c>
      <c r="H12" s="24">
        <f>IF(ISERROR('11a'!H12/'11a'!H6*100-100),"n.a.",'11a'!H12/'11a'!H6*100-100)</f>
        <v>24.988854213107459</v>
      </c>
      <c r="I12" s="24">
        <f>IF(ISERROR('11a'!I12/'11a'!I6*100-100),"n.a.",'11a'!I12/'11a'!I6*100-100)</f>
        <v>25.97864768683273</v>
      </c>
      <c r="J12" s="24">
        <f>IF(ISERROR('11a'!J12/'11a'!J6*100-100),"n.a.",'11a'!J12/'11a'!J6*100-100)</f>
        <v>2.6548672566371465</v>
      </c>
      <c r="K12" s="24">
        <f>IF(ISERROR('11a'!K12/'11a'!K6*100-100),"n.a.",'11a'!K12/'11a'!K6*100-100)</f>
        <v>47.050754458161862</v>
      </c>
      <c r="L12" s="25">
        <f>IF(ISERROR('11a'!L12/'11a'!L6*100-100),"n.a.",'11a'!L12/'11a'!L6*100-100)</f>
        <v>62.663975782038364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IF(ISERROR('11a'!B15/'11a'!B14*100-100),"n.a.",'11a'!B15/'11a'!B14*100-100)</f>
        <v>3.6193417623781414</v>
      </c>
      <c r="C14" s="7">
        <f>IF(ISERROR('11a'!C15/'11a'!C14*100-100),"n.a.",'11a'!C15/'11a'!C14*100-100)</f>
        <v>-1.5576323987538956</v>
      </c>
      <c r="D14" s="7">
        <f>IF(ISERROR('11a'!D15/'11a'!D14*100-100),"n.a.",'11a'!D15/'11a'!D14*100-100)</f>
        <v>5.1282051282051384</v>
      </c>
      <c r="E14" s="7">
        <f>IF(ISERROR('11a'!E15/'11a'!E14*100-100),"n.a.",'11a'!E15/'11a'!E14*100-100)</f>
        <v>-2.3999999999999915</v>
      </c>
      <c r="F14" s="7">
        <f>IF(ISERROR('11a'!F15/'11a'!F14*100-100),"n.a.",'11a'!F15/'11a'!F14*100-100)</f>
        <v>15.901060070671363</v>
      </c>
      <c r="G14" s="7">
        <f>IF(ISERROR('11a'!G15/'11a'!G14*100-100),"n.a.",'11a'!G15/'11a'!G14*100-100)</f>
        <v>1.1864406779660897</v>
      </c>
      <c r="H14" s="7">
        <f>IF(ISERROR('11a'!H15/'11a'!H14*100-100),"n.a.",'11a'!H15/'11a'!H14*100-100)</f>
        <v>4.3787253553415866</v>
      </c>
      <c r="I14" s="7">
        <f>IF(ISERROR('11a'!I15/'11a'!I14*100-100),"n.a.",'11a'!I15/'11a'!I14*100-100)</f>
        <v>-6.1403508771929864</v>
      </c>
      <c r="J14" s="7">
        <f>IF(ISERROR('11a'!J15/'11a'!J14*100-100),"n.a.",'11a'!J15/'11a'!J14*100-100)</f>
        <v>-2.8571428571428612</v>
      </c>
      <c r="K14" s="7">
        <f>IF(ISERROR('11a'!K15/'11a'!K14*100-100),"n.a.",'11a'!K15/'11a'!K14*100-100)</f>
        <v>5.0974512743628111</v>
      </c>
      <c r="L14" s="29">
        <f>IF(ISERROR('11a'!L15/'11a'!L14*100-100),"n.a.",'11a'!L15/'11a'!L14*100-100)</f>
        <v>10.629067245119302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IF(ISERROR('11a'!B16/'11a'!B15*100-100),"n.a.",'11a'!B16/'11a'!B15*100-100)</f>
        <v>35.804769001490314</v>
      </c>
      <c r="C15" s="18">
        <f>IF(ISERROR('11a'!C16/'11a'!C15*100-100),"n.a.",'11a'!C16/'11a'!C15*100-100)</f>
        <v>14.873417721518976</v>
      </c>
      <c r="D15" s="18">
        <f>IF(ISERROR('11a'!D16/'11a'!D15*100-100),"n.a.",'11a'!D16/'11a'!D15*100-100)</f>
        <v>12.195121951219519</v>
      </c>
      <c r="E15" s="18">
        <f>IF(ISERROR('11a'!E16/'11a'!E15*100-100),"n.a.",'11a'!E16/'11a'!E15*100-100)</f>
        <v>20.21857923497268</v>
      </c>
      <c r="F15" s="18">
        <f>IF(ISERROR('11a'!F16/'11a'!F15*100-100),"n.a.",'11a'!F16/'11a'!F15*100-100)</f>
        <v>3.0487804878048763</v>
      </c>
      <c r="G15" s="18">
        <f>IF(ISERROR('11a'!G16/'11a'!G15*100-100),"n.a.",'11a'!G16/'11a'!G15*100-100)</f>
        <v>17.855946398659967</v>
      </c>
      <c r="H15" s="18">
        <f>IF(ISERROR('11a'!H16/'11a'!H15*100-100),"n.a.",'11a'!H16/'11a'!H15*100-100)</f>
        <v>38.67779486053152</v>
      </c>
      <c r="I15" s="18">
        <f>IF(ISERROR('11a'!I16/'11a'!I15*100-100),"n.a.",'11a'!I16/'11a'!I15*100-100)</f>
        <v>27.570093457943941</v>
      </c>
      <c r="J15" s="18">
        <f>IF(ISERROR('11a'!J16/'11a'!J15*100-100),"n.a.",'11a'!J16/'11a'!J15*100-100)</f>
        <v>24.117647058823536</v>
      </c>
      <c r="K15" s="18">
        <f>IF(ISERROR('11a'!K16/'11a'!K15*100-100),"n.a.",'11a'!K16/'11a'!K15*100-100)</f>
        <v>86.162624821683323</v>
      </c>
      <c r="L15" s="21">
        <f>IF(ISERROR('11a'!L16/'11a'!L15*100-100),"n.a.",'11a'!L16/'11a'!L15*100-100)</f>
        <v>69.215686274509807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IF(ISERROR('11a'!B17/'11a'!B16*100-100),"n.a.",'11a'!B17/'11a'!B16*100-100)</f>
        <v>-2.2085048010974049</v>
      </c>
      <c r="C16" s="18">
        <f>IF(ISERROR('11a'!C17/'11a'!C16*100-100),"n.a.",'11a'!C17/'11a'!C16*100-100)</f>
        <v>-5.2341597796143162</v>
      </c>
      <c r="D16" s="18">
        <f>IF(ISERROR('11a'!D17/'11a'!D16*100-100),"n.a.",'11a'!D17/'11a'!D16*100-100)</f>
        <v>-5.4347826086956559</v>
      </c>
      <c r="E16" s="18">
        <f>IF(ISERROR('11a'!E17/'11a'!E16*100-100),"n.a.",'11a'!E17/'11a'!E16*100-100)</f>
        <v>1.818181818181813</v>
      </c>
      <c r="F16" s="18">
        <f>IF(ISERROR('11a'!F17/'11a'!F16*100-100),"n.a.",'11a'!F17/'11a'!F16*100-100)</f>
        <v>4.7337278106508904</v>
      </c>
      <c r="G16" s="18">
        <f>IF(ISERROR('11a'!G17/'11a'!G16*100-100),"n.a.",'11a'!G17/'11a'!G16*100-100)</f>
        <v>-5.0312677657760076</v>
      </c>
      <c r="H16" s="18">
        <f>IF(ISERROR('11a'!H17/'11a'!H16*100-100),"n.a.",'11a'!H17/'11a'!H16*100-100)</f>
        <v>-2.9299968324358616</v>
      </c>
      <c r="I16" s="18">
        <f>IF(ISERROR('11a'!I17/'11a'!I16*100-100),"n.a.",'11a'!I17/'11a'!I16*100-100)</f>
        <v>3.296703296703285</v>
      </c>
      <c r="J16" s="18">
        <f>IF(ISERROR('11a'!J17/'11a'!J16*100-100),"n.a.",'11a'!J17/'11a'!J16*100-100)</f>
        <v>8.056872037914701</v>
      </c>
      <c r="K16" s="18">
        <f>IF(ISERROR('11a'!K17/'11a'!K16*100-100),"n.a.",'11a'!K17/'11a'!K16*100-100)</f>
        <v>-1.0727969348659059</v>
      </c>
      <c r="L16" s="21">
        <f>IF(ISERROR('11a'!L17/'11a'!L16*100-100),"n.a.",'11a'!L17/'11a'!L16*100-100)</f>
        <v>1.6801853997682628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IF(ISERROR('11a'!B18/'11a'!B17*100-100),"n.a.",'11a'!B18/'11a'!B17*100-100)</f>
        <v>-6.2421096928040498</v>
      </c>
      <c r="C17" s="18">
        <f>IF(ISERROR('11a'!C18/'11a'!C17*100-100),"n.a.",'11a'!C18/'11a'!C17*100-100)</f>
        <v>-11.337209302325576</v>
      </c>
      <c r="D17" s="18">
        <f>IF(ISERROR('11a'!D18/'11a'!D17*100-100),"n.a.",'11a'!D18/'11a'!D17*100-100)</f>
        <v>4.5977011494252764</v>
      </c>
      <c r="E17" s="18">
        <f>IF(ISERROR('11a'!E18/'11a'!E17*100-100),"n.a.",'11a'!E18/'11a'!E17*100-100)</f>
        <v>-5.5803571428571388</v>
      </c>
      <c r="F17" s="18">
        <f>IF(ISERROR('11a'!F18/'11a'!F17*100-100),"n.a.",'11a'!F18/'11a'!F17*100-100)</f>
        <v>1.6949152542372872</v>
      </c>
      <c r="G17" s="18">
        <f>IF(ISERROR('11a'!G18/'11a'!G17*100-100),"n.a.",'11a'!G18/'11a'!G17*100-100)</f>
        <v>-1.4965579167913745</v>
      </c>
      <c r="H17" s="18">
        <f>IF(ISERROR('11a'!H18/'11a'!H17*100-100),"n.a.",'11a'!H18/'11a'!H17*100-100)</f>
        <v>-9.3489965736661702</v>
      </c>
      <c r="I17" s="18">
        <f>IF(ISERROR('11a'!I18/'11a'!I17*100-100),"n.a.",'11a'!I18/'11a'!I17*100-100)</f>
        <v>2.1276595744680975</v>
      </c>
      <c r="J17" s="18">
        <f>IF(ISERROR('11a'!J18/'11a'!J17*100-100),"n.a.",'11a'!J18/'11a'!J17*100-100)</f>
        <v>-9.2105263157894797</v>
      </c>
      <c r="K17" s="18">
        <f>IF(ISERROR('11a'!K18/'11a'!K17*100-100),"n.a.",'11a'!K18/'11a'!K17*100-100)</f>
        <v>-13.245546088303641</v>
      </c>
      <c r="L17" s="21">
        <f>IF(ISERROR('11a'!L18/'11a'!L17*100-100),"n.a.",'11a'!L18/'11a'!L17*100-100)</f>
        <v>-1.6524216524216513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IF(ISERROR('11a'!B19/'11a'!B18*100-100),"n.a.",'11a'!B19/'11a'!B18*100-100)</f>
        <v>-1.9225014961101152</v>
      </c>
      <c r="C18" s="18">
        <f>IF(ISERROR('11a'!C19/'11a'!C18*100-100),"n.a.",'11a'!C19/'11a'!C18*100-100)</f>
        <v>-1.3114754098360635</v>
      </c>
      <c r="D18" s="18">
        <f>IF(ISERROR('11a'!D19/'11a'!D18*100-100),"n.a.",'11a'!D19/'11a'!D18*100-100)</f>
        <v>-1.098901098901095</v>
      </c>
      <c r="E18" s="18">
        <f>IF(ISERROR('11a'!E19/'11a'!E18*100-100),"n.a.",'11a'!E19/'11a'!E18*100-100)</f>
        <v>3.7825059101654972</v>
      </c>
      <c r="F18" s="18">
        <f>IF(ISERROR('11a'!F19/'11a'!F18*100-100),"n.a.",'11a'!F19/'11a'!F18*100-100)</f>
        <v>9.1666666666666572</v>
      </c>
      <c r="G18" s="18">
        <f>IF(ISERROR('11a'!G19/'11a'!G18*100-100),"n.a.",'11a'!G19/'11a'!G18*100-100)</f>
        <v>0.48617441507138892</v>
      </c>
      <c r="H18" s="18">
        <f>IF(ISERROR('11a'!H19/'11a'!H18*100-100),"n.a.",'11a'!H19/'11a'!H18*100-100)</f>
        <v>0.71994240460762171</v>
      </c>
      <c r="I18" s="18">
        <f>IF(ISERROR('11a'!I19/'11a'!I18*100-100),"n.a.",'11a'!I19/'11a'!I18*100-100)</f>
        <v>-3.4722222222222143</v>
      </c>
      <c r="J18" s="18">
        <f>IF(ISERROR('11a'!J19/'11a'!J18*100-100),"n.a.",'11a'!J19/'11a'!J18*100-100)</f>
        <v>-0.96618357487922424</v>
      </c>
      <c r="K18" s="18">
        <f>IF(ISERROR('11a'!K19/'11a'!K18*100-100),"n.a.",'11a'!K19/'11a'!K18*100-100)</f>
        <v>-16.428571428571431</v>
      </c>
      <c r="L18" s="21">
        <f>IF(ISERROR('11a'!L19/'11a'!L18*100-100),"n.a.",'11a'!L19/'11a'!L18*100-100)</f>
        <v>-9.3858632676709135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IF(ISERROR('11a'!B20/'11a'!B19*100-100),"n.a.",'11a'!B20/'11a'!B19*100-100)</f>
        <v>-1.2889939745251979</v>
      </c>
      <c r="C19" s="18">
        <f>IF(ISERROR('11a'!C20/'11a'!C19*100-100),"n.a.",'11a'!C20/'11a'!C19*100-100)</f>
        <v>-7.973421926910305</v>
      </c>
      <c r="D19" s="18">
        <f>IF(ISERROR('11a'!D20/'11a'!D19*100-100),"n.a.",'11a'!D20/'11a'!D19*100-100)</f>
        <v>4.4444444444444571</v>
      </c>
      <c r="E19" s="18">
        <f>IF(ISERROR('11a'!E20/'11a'!E19*100-100),"n.a.",'11a'!E20/'11a'!E19*100-100)</f>
        <v>0.22779043280183942</v>
      </c>
      <c r="F19" s="18">
        <f>IF(ISERROR('11a'!F20/'11a'!F19*100-100),"n.a.",'11a'!F20/'11a'!F19*100-100)</f>
        <v>2.0356234096692276</v>
      </c>
      <c r="G19" s="18">
        <f>IF(ISERROR('11a'!G20/'11a'!G19*100-100),"n.a.",'11a'!G20/'11a'!G19*100-100)</f>
        <v>-0.6350166313879555</v>
      </c>
      <c r="H19" s="18">
        <f>IF(ISERROR('11a'!H20/'11a'!H19*100-100),"n.a.",'11a'!H20/'11a'!H19*100-100)</f>
        <v>-2.0729092208720488</v>
      </c>
      <c r="I19" s="18">
        <f>IF(ISERROR('11a'!I20/'11a'!I19*100-100),"n.a.",'11a'!I20/'11a'!I19*100-100)</f>
        <v>1.0791366906474735</v>
      </c>
      <c r="J19" s="18">
        <f>IF(ISERROR('11a'!J20/'11a'!J19*100-100),"n.a.",'11a'!J20/'11a'!J19*100-100)</f>
        <v>-14.146341463414629</v>
      </c>
      <c r="K19" s="18">
        <f>IF(ISERROR('11a'!K20/'11a'!K19*100-100),"n.a.",'11a'!K20/'11a'!K19*100-100)</f>
        <v>6.4102564102564088</v>
      </c>
      <c r="L19" s="21">
        <f>IF(ISERROR('11a'!L20/'11a'!L19*100-100),"n.a.",'11a'!L20/'11a'!L19*100-100)</f>
        <v>-3.4526854219948859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IF(ISERROR('11a'!B20/'11a'!B14*100-100),"n.a.",'11a'!B20/'11a'!B14*100-100)</f>
        <v>24.910722903194696</v>
      </c>
      <c r="C20" s="24">
        <f>IF(ISERROR('11a'!C20/'11a'!C14*100-100),"n.a.",'11a'!C20/'11a'!C14*100-100)</f>
        <v>-13.707165109034264</v>
      </c>
      <c r="D20" s="24">
        <f>IF(ISERROR('11a'!D20/'11a'!D14*100-100),"n.a.",'11a'!D20/'11a'!D14*100-100)</f>
        <v>20.512820512820525</v>
      </c>
      <c r="E20" s="24">
        <f>IF(ISERROR('11a'!E20/'11a'!E14*100-100),"n.a.",'11a'!E20/'11a'!E14*100-100)</f>
        <v>17.333333333333329</v>
      </c>
      <c r="F20" s="24">
        <f>IF(ISERROR('11a'!F20/'11a'!F14*100-100),"n.a.",'11a'!F20/'11a'!F14*100-100)</f>
        <v>41.696113074204959</v>
      </c>
      <c r="G20" s="24">
        <f>IF(ISERROR('11a'!G20/'11a'!G14*100-100),"n.a.",'11a'!G20/'11a'!G14*100-100)</f>
        <v>11.389830508474574</v>
      </c>
      <c r="H20" s="24">
        <f>IF(ISERROR('11a'!H20/'11a'!H14*100-100),"n.a.",'11a'!H20/'11a'!H14*100-100)</f>
        <v>25.63044475011462</v>
      </c>
      <c r="I20" s="24">
        <f>IF(ISERROR('11a'!I20/'11a'!I14*100-100),"n.a.",'11a'!I20/'11a'!I14*100-100)</f>
        <v>23.245614035087712</v>
      </c>
      <c r="J20" s="24">
        <f>IF(ISERROR('11a'!J20/'11a'!J14*100-100),"n.a.",'11a'!J20/'11a'!J14*100-100)</f>
        <v>0.57142857142858361</v>
      </c>
      <c r="K20" s="24">
        <f>IF(ISERROR('11a'!K20/'11a'!K14*100-100),"n.a.",'11a'!K20/'11a'!K14*100-100)</f>
        <v>49.32533733133431</v>
      </c>
      <c r="L20" s="25">
        <f>IF(ISERROR('11a'!L20/'11a'!L14*100-100),"n.a.",'11a'!L20/'11a'!L14*100-100)</f>
        <v>63.774403470715839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IF(ISERROR('11a'!B23/'11a'!B22*100-100),"n.a.",'11a'!B23/'11a'!B22*100-100)</f>
        <v>0.22831050228310801</v>
      </c>
      <c r="C22" s="7">
        <f>IF(ISERROR('11a'!C23/'11a'!C22*100-100),"n.a.",'11a'!C23/'11a'!C22*100-100)</f>
        <v>-5.8823529411764639</v>
      </c>
      <c r="D22" s="7" t="str">
        <f>IF(ISERROR('11a'!D23/'11a'!D22*100-100),"n.a.",'11a'!D23/'11a'!D22*100-100)</f>
        <v>n.a.</v>
      </c>
      <c r="E22" s="7">
        <f>IF(ISERROR('11a'!E23/'11a'!E22*100-100),"n.a.",'11a'!E23/'11a'!E22*100-100)</f>
        <v>-27.272727272727266</v>
      </c>
      <c r="F22" s="7">
        <f>IF(ISERROR('11a'!F23/'11a'!F22*100-100),"n.a.",'11a'!F23/'11a'!F22*100-100)</f>
        <v>14.285714285714306</v>
      </c>
      <c r="G22" s="7">
        <f>IF(ISERROR('11a'!G23/'11a'!G22*100-100),"n.a.",'11a'!G23/'11a'!G22*100-100)</f>
        <v>-4.6511627906976827</v>
      </c>
      <c r="H22" s="7">
        <f>IF(ISERROR('11a'!H23/'11a'!H22*100-100),"n.a.",'11a'!H23/'11a'!H22*100-100)</f>
        <v>-10.483870967741936</v>
      </c>
      <c r="I22" s="7">
        <f>IF(ISERROR('11a'!I23/'11a'!I22*100-100),"n.a.",'11a'!I23/'11a'!I22*100-100)</f>
        <v>-1.8867924528301785</v>
      </c>
      <c r="J22" s="7">
        <f>IF(ISERROR('11a'!J23/'11a'!J22*100-100),"n.a.",'11a'!J23/'11a'!J22*100-100)</f>
        <v>3.9215686274509949</v>
      </c>
      <c r="K22" s="7">
        <f>IF(ISERROR('11a'!K23/'11a'!K22*100-100),"n.a.",'11a'!K23/'11a'!K22*100-100)</f>
        <v>11.290322580645167</v>
      </c>
      <c r="L22" s="29">
        <f>IF(ISERROR('11a'!L23/'11a'!L22*100-100),"n.a.",'11a'!L23/'11a'!L22*100-100)</f>
        <v>15.94202898550725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IF(ISERROR('11a'!B24/'11a'!B23*100-100),"n.a.",'11a'!B24/'11a'!B23*100-100)</f>
        <v>34.624145785877005</v>
      </c>
      <c r="C23" s="18">
        <f>IF(ISERROR('11a'!C24/'11a'!C23*100-100),"n.a.",'11a'!C24/'11a'!C23*100-100)</f>
        <v>62.5</v>
      </c>
      <c r="D23" s="18" t="str">
        <f>IF(ISERROR('11a'!D24/'11a'!D23*100-100),"n.a.",'11a'!D24/'11a'!D23*100-100)</f>
        <v>n.a.</v>
      </c>
      <c r="E23" s="18">
        <f>IF(ISERROR('11a'!E24/'11a'!E23*100-100),"n.a.",'11a'!E24/'11a'!E23*100-100)</f>
        <v>74.999999999999972</v>
      </c>
      <c r="F23" s="18"/>
      <c r="G23" s="18">
        <f>IF(ISERROR('11a'!G24/'11a'!G23*100-100),"n.a.",'11a'!G24/'11a'!G23*100-100)</f>
        <v>-2.4390243902438868</v>
      </c>
      <c r="H23" s="18">
        <f>IF(ISERROR('11a'!H24/'11a'!H23*100-100),"n.a.",'11a'!H24/'11a'!H23*100-100)</f>
        <v>23.423423423423429</v>
      </c>
      <c r="I23" s="18">
        <f>IF(ISERROR('11a'!I24/'11a'!I23*100-100),"n.a.",'11a'!I24/'11a'!I23*100-100)</f>
        <v>17.307692307692292</v>
      </c>
      <c r="J23" s="18">
        <f>IF(ISERROR('11a'!J24/'11a'!J23*100-100),"n.a.",'11a'!J24/'11a'!J23*100-100)</f>
        <v>9.4339622641509351</v>
      </c>
      <c r="K23" s="18">
        <f>IF(ISERROR('11a'!K24/'11a'!K23*100-100),"n.a.",'11a'!K24/'11a'!K23*100-100)</f>
        <v>81.159420289855063</v>
      </c>
      <c r="L23" s="21">
        <f>IF(ISERROR('11a'!L24/'11a'!L23*100-100),"n.a.",'11a'!L24/'11a'!L23*100-100)</f>
        <v>51.25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IF(ISERROR('11a'!B25/'11a'!B24*100-100),"n.a.",'11a'!B25/'11a'!B24*100-100)</f>
        <v>-0.1692047377326702</v>
      </c>
      <c r="C24" s="18">
        <f>IF(ISERROR('11a'!C25/'11a'!C24*100-100),"n.a.",'11a'!C25/'11a'!C24*100-100)</f>
        <v>-15.384615384615387</v>
      </c>
      <c r="D24" s="18" t="str">
        <f>IF(ISERROR('11a'!D25/'11a'!D24*100-100),"n.a.",'11a'!D25/'11a'!D24*100-100)</f>
        <v>n.a.</v>
      </c>
      <c r="E24" s="18">
        <f>IF(ISERROR('11a'!E25/'11a'!E24*100-100),"n.a.",'11a'!E25/'11a'!E24*100-100)</f>
        <v>0</v>
      </c>
      <c r="F24" s="18">
        <f>IF(ISERROR('11a'!F25/'11a'!F24*100-100),"n.a.",'11a'!F25/'11a'!F24*100-100)</f>
        <v>33.333333333333314</v>
      </c>
      <c r="G24" s="18">
        <f>IF(ISERROR('11a'!G25/'11a'!G24*100-100),"n.a.",'11a'!G25/'11a'!G24*100-100)</f>
        <v>25</v>
      </c>
      <c r="H24" s="18">
        <f>IF(ISERROR('11a'!H25/'11a'!H24*100-100),"n.a.",'11a'!H25/'11a'!H24*100-100)</f>
        <v>-1.4598540145985339</v>
      </c>
      <c r="I24" s="18">
        <f>IF(ISERROR('11a'!I25/'11a'!I24*100-100),"n.a.",'11a'!I25/'11a'!I24*100-100)</f>
        <v>14.75409836065576</v>
      </c>
      <c r="J24" s="18">
        <f>IF(ISERROR('11a'!J25/'11a'!J24*100-100),"n.a.",'11a'!J25/'11a'!J24*100-100)</f>
        <v>10.34482758620689</v>
      </c>
      <c r="K24" s="18">
        <f>IF(ISERROR('11a'!K25/'11a'!K24*100-100),"n.a.",'11a'!K25/'11a'!K24*100-100)</f>
        <v>-5.5999999999999943</v>
      </c>
      <c r="L24" s="21">
        <f>IF(ISERROR('11a'!L25/'11a'!L24*100-100),"n.a.",'11a'!L25/'11a'!L24*100-100)</f>
        <v>-14.876033057851231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IF(ISERROR('11a'!B26/'11a'!B25*100-100),"n.a.",'11a'!B26/'11a'!B25*100-100)</f>
        <v>-5.5932203389830448</v>
      </c>
      <c r="C25" s="18">
        <f>IF(ISERROR('11a'!C26/'11a'!C25*100-100),"n.a.",'11a'!C26/'11a'!C25*100-100)</f>
        <v>-22.727272727272734</v>
      </c>
      <c r="D25" s="18" t="str">
        <f>IF(ISERROR('11a'!D26/'11a'!D25*100-100),"n.a.",'11a'!D26/'11a'!D25*100-100)</f>
        <v>n.a.</v>
      </c>
      <c r="E25" s="18">
        <f>IF(ISERROR('11a'!E26/'11a'!E25*100-100),"n.a.",'11a'!E26/'11a'!E25*100-100)</f>
        <v>-14.285714285714278</v>
      </c>
      <c r="F25" s="18">
        <f>IF(ISERROR('11a'!F26/'11a'!F25*100-100),"n.a.",'11a'!F26/'11a'!F25*100-100)</f>
        <v>0</v>
      </c>
      <c r="G25" s="18">
        <f>IF(ISERROR('11a'!G26/'11a'!G25*100-100),"n.a.",'11a'!G26/'11a'!G25*100-100)</f>
        <v>-34.000000000000014</v>
      </c>
      <c r="H25" s="18">
        <f>IF(ISERROR('11a'!H26/'11a'!H25*100-100),"n.a.",'11a'!H26/'11a'!H25*100-100)</f>
        <v>5.925925925925938</v>
      </c>
      <c r="I25" s="18">
        <f>IF(ISERROR('11a'!I26/'11a'!I25*100-100),"n.a.",'11a'!I26/'11a'!I25*100-100)</f>
        <v>-1.4285714285714164</v>
      </c>
      <c r="J25" s="18">
        <f>IF(ISERROR('11a'!J26/'11a'!J25*100-100),"n.a.",'11a'!J26/'11a'!J25*100-100)</f>
        <v>12.5</v>
      </c>
      <c r="K25" s="18">
        <f>IF(ISERROR('11a'!K26/'11a'!K25*100-100),"n.a.",'11a'!K26/'11a'!K25*100-100)</f>
        <v>-21.186440677966104</v>
      </c>
      <c r="L25" s="21">
        <f>IF(ISERROR('11a'!L26/'11a'!L25*100-100),"n.a.",'11a'!L26/'11a'!L25*100-100)</f>
        <v>0</v>
      </c>
    </row>
    <row r="26" spans="1:24">
      <c r="A26" s="74">
        <v>2012</v>
      </c>
      <c r="B26" s="17">
        <f>IF(ISERROR('11a'!B27/'11a'!B26*100-100),"n.a.",'11a'!B27/'11a'!B26*100-100)</f>
        <v>1.615798922800721</v>
      </c>
      <c r="C26" s="18">
        <f>IF(ISERROR('11a'!C27/'11a'!C26*100-100),"n.a.",'11a'!C27/'11a'!C26*100-100)</f>
        <v>29.411764705882348</v>
      </c>
      <c r="D26" s="18" t="str">
        <f>IF(ISERROR('11a'!D27/'11a'!D26*100-100),"n.a.",'11a'!D27/'11a'!D26*100-100)</f>
        <v>n.a.</v>
      </c>
      <c r="E26" s="18">
        <f>IF(ISERROR('11a'!E27/'11a'!E26*100-100),"n.a.",'11a'!E27/'11a'!E26*100-100)</f>
        <v>-16.666666666666657</v>
      </c>
      <c r="F26" s="18">
        <f>IF(ISERROR('11a'!F27/'11a'!F26*100-100),"n.a.",'11a'!F27/'11a'!F26*100-100)</f>
        <v>-41.666666666666664</v>
      </c>
      <c r="G26" s="18">
        <f>IF(ISERROR('11a'!G27/'11a'!G26*100-100),"n.a.",'11a'!G27/'11a'!G26*100-100)</f>
        <v>81.818181818181841</v>
      </c>
      <c r="H26" s="18">
        <f>IF(ISERROR('11a'!H27/'11a'!H26*100-100),"n.a.",'11a'!H27/'11a'!H26*100-100)</f>
        <v>-8.3916083916084006</v>
      </c>
      <c r="I26" s="18">
        <f>IF(ISERROR('11a'!I27/'11a'!I26*100-100),"n.a.",'11a'!I27/'11a'!I26*100-100)</f>
        <v>10.144927536231862</v>
      </c>
      <c r="J26" s="18">
        <f>IF(ISERROR('11a'!J27/'11a'!J26*100-100),"n.a.",'11a'!J27/'11a'!J26*100-100)</f>
        <v>-12.5</v>
      </c>
      <c r="K26" s="18">
        <f>IF(ISERROR('11a'!K27/'11a'!K26*100-100),"n.a.",'11a'!K27/'11a'!K26*100-100)</f>
        <v>9.6774193548387046</v>
      </c>
      <c r="L26" s="21">
        <f>IF(ISERROR('11a'!L27/'11a'!L26*100-100),"n.a.",'11a'!L27/'11a'!L26*100-100)</f>
        <v>-9.708737864077662</v>
      </c>
    </row>
    <row r="27" spans="1:24">
      <c r="A27" s="74">
        <v>2013</v>
      </c>
      <c r="B27" s="17">
        <f>IF(ISERROR('11a'!B28/'11a'!B27*100-100),"n.a.",'11a'!B28/'11a'!B27*100-100)</f>
        <v>-8.6572438162544074</v>
      </c>
      <c r="C27" s="18">
        <f>IF(ISERROR('11a'!C28/'11a'!C27*100-100),"n.a.",'11a'!C28/'11a'!C27*100-100)</f>
        <v>-9.0909090909090935</v>
      </c>
      <c r="D27" s="18">
        <f>IF(ISERROR('11a'!D28/'11a'!D27*100-100),"n.a.",'11a'!D28/'11a'!D27*100-100)</f>
        <v>0</v>
      </c>
      <c r="E27" s="18">
        <f>IF(ISERROR('11a'!E28/'11a'!E27*100-100),"n.a.",'11a'!E28/'11a'!E27*100-100)</f>
        <v>0</v>
      </c>
      <c r="F27" s="18">
        <f>IF(ISERROR('11a'!F28/'11a'!F27*100-100),"n.a.",'11a'!F28/'11a'!F27*100-100)</f>
        <v>0</v>
      </c>
      <c r="G27" s="18">
        <f>IF(ISERROR('11a'!G28/'11a'!G27*100-100),"n.a.",'11a'!G28/'11a'!G27*100-100)</f>
        <v>-25</v>
      </c>
      <c r="H27" s="18">
        <f>IF(ISERROR('11a'!H28/'11a'!H27*100-100),"n.a.",'11a'!H28/'11a'!H27*100-100)</f>
        <v>-3.0534351145038272</v>
      </c>
      <c r="I27" s="18">
        <f>IF(ISERROR('11a'!I28/'11a'!I27*100-100),"n.a.",'11a'!I28/'11a'!I27*100-100)</f>
        <v>-3.9473684210526301</v>
      </c>
      <c r="J27" s="18">
        <f>IF(ISERROR('11a'!J28/'11a'!J27*100-100),"n.a.",'11a'!J28/'11a'!J27*100-100)</f>
        <v>-11.111111111111114</v>
      </c>
      <c r="K27" s="18">
        <f>IF(ISERROR('11a'!K28/'11a'!K27*100-100),"n.a.",'11a'!K28/'11a'!K27*100-100)</f>
        <v>-25.490196078431367</v>
      </c>
      <c r="L27" s="21">
        <f>IF(ISERROR('11a'!L28/'11a'!L27*100-100),"n.a.",'11a'!L28/'11a'!L27*100-100)</f>
        <v>9.6774193548387046</v>
      </c>
    </row>
    <row r="28" spans="1:24">
      <c r="A28" s="75" t="s">
        <v>188</v>
      </c>
      <c r="B28" s="23">
        <f>IF(ISERROR('11a'!B28/'11a'!B22*100-100),"n.a.",'11a'!B28/'11a'!B22*100-100)</f>
        <v>18.036529680365305</v>
      </c>
      <c r="C28" s="24">
        <f>IF(ISERROR('11a'!C28/'11a'!C22*100-100),"n.a.",'11a'!C28/'11a'!C22*100-100)</f>
        <v>17.64705882352942</v>
      </c>
      <c r="D28" s="24" t="str">
        <f>IF(ISERROR('11a'!D28/'11a'!D22*100-100),"n.a.",'11a'!D28/'11a'!D22*100-100)</f>
        <v>n.a.</v>
      </c>
      <c r="E28" s="24">
        <f>IF(ISERROR('11a'!E28/'11a'!E22*100-100),"n.a.",'11a'!E28/'11a'!E22*100-100)</f>
        <v>-9.0909090909090935</v>
      </c>
      <c r="F28" s="24">
        <f>IF(ISERROR('11a'!F28/'11a'!F22*100-100),"n.a.",'11a'!F28/'11a'!F22*100-100)</f>
        <v>0</v>
      </c>
      <c r="G28" s="24">
        <f>IF(ISERROR('11a'!G28/'11a'!G22*100-100),"n.a.",'11a'!G28/'11a'!G22*100-100)</f>
        <v>4.6511627906976827</v>
      </c>
      <c r="H28" s="24">
        <f>IF(ISERROR('11a'!H28/'11a'!H22*100-100),"n.a.",'11a'!H28/'11a'!H22*100-100)</f>
        <v>2.4193548387096797</v>
      </c>
      <c r="I28" s="24">
        <f>IF(ISERROR('11a'!I28/'11a'!I22*100-100),"n.a.",'11a'!I28/'11a'!I22*100-100)</f>
        <v>37.735849056603769</v>
      </c>
      <c r="J28" s="24">
        <f>IF(ISERROR('11a'!J28/'11a'!J22*100-100),"n.a.",'11a'!J28/'11a'!J22*100-100)</f>
        <v>9.8039215686274588</v>
      </c>
      <c r="K28" s="24">
        <f>IF(ISERROR('11a'!K28/'11a'!K22*100-100),"n.a.",'11a'!K28/'11a'!K22*100-100)</f>
        <v>22.580645161290306</v>
      </c>
      <c r="L28" s="25">
        <f>IF(ISERROR('11a'!L28/'11a'!L22*100-100),"n.a.",'11a'!L28/'11a'!L22*100-100)</f>
        <v>47.826086956521721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IF(ISERROR('11a'!B31/'11a'!B30*100-100),"n.a.",'11a'!B31/'11a'!B30*100-100)</f>
        <v>5.8333333333333286</v>
      </c>
      <c r="C30" s="7">
        <f>IF(ISERROR('11a'!C31/'11a'!C30*100-100),"n.a.",'11a'!C31/'11a'!C30*100-100)</f>
        <v>12.5</v>
      </c>
      <c r="D30" s="7" t="str">
        <f>IF(ISERROR('11a'!D31/'11a'!D30*100-100),"n.a.",'11a'!D31/'11a'!D30*100-100)</f>
        <v>n.a.</v>
      </c>
      <c r="E30" s="7" t="str">
        <f>IF(ISERROR('11a'!E31/'11a'!E30*100-100),"n.a.",'11a'!E31/'11a'!E30*100-100)</f>
        <v>n.a.</v>
      </c>
      <c r="F30" s="7" t="str">
        <f>IF(ISERROR('11a'!F31/'11a'!F30*100-100),"n.a.",'11a'!F31/'11a'!F30*100-100)</f>
        <v>n.a.</v>
      </c>
      <c r="G30" s="7">
        <f>IF(ISERROR('11a'!G31/'11a'!G30*100-100),"n.a.",'11a'!G31/'11a'!G30*100-100)</f>
        <v>14.999999999999986</v>
      </c>
      <c r="H30" s="7">
        <f>IF(ISERROR('11a'!H31/'11a'!H30*100-100),"n.a.",'11a'!H31/'11a'!H30*100-100)</f>
        <v>-13.41463414634147</v>
      </c>
      <c r="I30" s="7">
        <f>IF(ISERROR('11a'!I31/'11a'!I30*100-100),"n.a.",'11a'!I31/'11a'!I30*100-100)</f>
        <v>-8.3333333333333286</v>
      </c>
      <c r="J30" s="7">
        <f>IF(ISERROR('11a'!J31/'11a'!J30*100-100),"n.a.",'11a'!J31/'11a'!J30*100-100)</f>
        <v>19.230769230769226</v>
      </c>
      <c r="K30" s="7">
        <f>IF(ISERROR('11a'!K31/'11a'!K30*100-100),"n.a.",'11a'!K31/'11a'!K30*100-100)</f>
        <v>14.81481481481481</v>
      </c>
      <c r="L30" s="29">
        <f>IF(ISERROR('11a'!L31/'11a'!L30*100-100),"n.a.",'11a'!L31/'11a'!L30*100-100)</f>
        <v>31.111111111111114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IF(ISERROR('11a'!B32/'11a'!B31*100-100),"n.a.",'11a'!B32/'11a'!B31*100-100)</f>
        <v>26.77165354330711</v>
      </c>
      <c r="C31" s="18">
        <f>IF(ISERROR('11a'!C32/'11a'!C31*100-100),"n.a.",'11a'!C32/'11a'!C31*100-100)</f>
        <v>55.555555555555543</v>
      </c>
      <c r="D31" s="18" t="str">
        <f>IF(ISERROR('11a'!D32/'11a'!D31*100-100),"n.a.",'11a'!D32/'11a'!D31*100-100)</f>
        <v>n.a.</v>
      </c>
      <c r="E31" s="18" t="str">
        <f>IF(ISERROR('11a'!E32/'11a'!E31*100-100),"n.a.",'11a'!E32/'11a'!E31*100-100)</f>
        <v>n.a.</v>
      </c>
      <c r="F31" s="18" t="str">
        <f>IF(ISERROR('11a'!F32/'11a'!F31*100-100),"n.a.",'11a'!F32/'11a'!F31*100-100)</f>
        <v>n.a.</v>
      </c>
      <c r="G31" s="18" t="str">
        <f>IF(ISERROR('11a'!G32/'11a'!G31*100-100),"n.a.",'11a'!G32/'11a'!G31*100-100)</f>
        <v>n.a.</v>
      </c>
      <c r="H31" s="18">
        <f>IF(ISERROR('11a'!H32/'11a'!H31*100-100),"n.a.",'11a'!H32/'11a'!H31*100-100)</f>
        <v>8.4507042253521263</v>
      </c>
      <c r="I31" s="18">
        <f>IF(ISERROR('11a'!I32/'11a'!I31*100-100),"n.a.",'11a'!I32/'11a'!I31*100-100)</f>
        <v>36.363636363636346</v>
      </c>
      <c r="J31" s="18">
        <f>IF(ISERROR('11a'!J32/'11a'!J31*100-100),"n.a.",'11a'!J32/'11a'!J31*100-100)</f>
        <v>-6.4516129032258078</v>
      </c>
      <c r="K31" s="18">
        <f>IF(ISERROR('11a'!K32/'11a'!K31*100-100),"n.a.",'11a'!K32/'11a'!K31*100-100)</f>
        <v>112.90322580645159</v>
      </c>
      <c r="L31" s="21">
        <f>IF(ISERROR('11a'!L32/'11a'!L31*100-100),"n.a.",'11a'!L32/'11a'!L31*100-100)</f>
        <v>23.72881355932202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IF(ISERROR('11a'!B33/'11a'!B32*100-100),"n.a.",'11a'!B33/'11a'!B32*100-100)</f>
        <v>1.2422360248447291</v>
      </c>
      <c r="C32" s="18">
        <f>IF(ISERROR('11a'!C33/'11a'!C32*100-100),"n.a.",'11a'!C33/'11a'!C32*100-100)</f>
        <v>-14.285714285714278</v>
      </c>
      <c r="D32" s="18" t="str">
        <f>IF(ISERROR('11a'!D33/'11a'!D32*100-100),"n.a.",'11a'!D33/'11a'!D32*100-100)</f>
        <v>n.a.</v>
      </c>
      <c r="E32" s="18">
        <f>IF(ISERROR('11a'!E33/'11a'!E32*100-100),"n.a.",'11a'!E33/'11a'!E32*100-100)</f>
        <v>-28.571428571428569</v>
      </c>
      <c r="F32" s="18" t="str">
        <f>IF(ISERROR('11a'!F33/'11a'!F32*100-100),"n.a.",'11a'!F33/'11a'!F32*100-100)</f>
        <v>n.a.</v>
      </c>
      <c r="G32" s="18" t="str">
        <f>IF(ISERROR('11a'!G33/'11a'!G32*100-100),"n.a.",'11a'!G33/'11a'!G32*100-100)</f>
        <v>n.a.</v>
      </c>
      <c r="H32" s="18">
        <f>IF(ISERROR('11a'!H33/'11a'!H32*100-100),"n.a.",'11a'!H33/'11a'!H32*100-100)</f>
        <v>9.0909090909090793</v>
      </c>
      <c r="I32" s="18">
        <f>IF(ISERROR('11a'!I33/'11a'!I32*100-100),"n.a.",'11a'!I33/'11a'!I32*100-100)</f>
        <v>9.9999999999999858</v>
      </c>
      <c r="J32" s="18">
        <f>IF(ISERROR('11a'!J33/'11a'!J32*100-100),"n.a.",'11a'!J33/'11a'!J32*100-100)</f>
        <v>24.137931034482762</v>
      </c>
      <c r="K32" s="18">
        <f>IF(ISERROR('11a'!K33/'11a'!K32*100-100),"n.a.",'11a'!K33/'11a'!K32*100-100)</f>
        <v>-10.606060606060595</v>
      </c>
      <c r="L32" s="21">
        <f>IF(ISERROR('11a'!L33/'11a'!L32*100-100),"n.a.",'11a'!L33/'11a'!L32*100-100)</f>
        <v>-8.2191780821917746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IF(ISERROR('11a'!B34/'11a'!B33*100-100),"n.a.",'11a'!B34/'11a'!B33*100-100)</f>
        <v>0.92024539877300526</v>
      </c>
      <c r="C33" s="18">
        <f>IF(ISERROR('11a'!C34/'11a'!C33*100-100),"n.a.",'11a'!C34/'11a'!C33*100-100)</f>
        <v>-8.3333333333333286</v>
      </c>
      <c r="D33" s="18" t="str">
        <f>IF(ISERROR('11a'!D34/'11a'!D33*100-100),"n.a.",'11a'!D34/'11a'!D33*100-100)</f>
        <v>n.a.</v>
      </c>
      <c r="E33" s="18">
        <f>IF(ISERROR('11a'!E34/'11a'!E33*100-100),"n.a.",'11a'!E34/'11a'!E33*100-100)</f>
        <v>20</v>
      </c>
      <c r="F33" s="18" t="str">
        <f>IF(ISERROR('11a'!F34/'11a'!F33*100-100),"n.a.",'11a'!F34/'11a'!F33*100-100)</f>
        <v>n.a.</v>
      </c>
      <c r="G33" s="18" t="str">
        <f>IF(ISERROR('11a'!G34/'11a'!G33*100-100),"n.a.",'11a'!G34/'11a'!G33*100-100)</f>
        <v>n.a.</v>
      </c>
      <c r="H33" s="18">
        <f>IF(ISERROR('11a'!H34/'11a'!H33*100-100),"n.a.",'11a'!H34/'11a'!H33*100-100)</f>
        <v>23.80952380952381</v>
      </c>
      <c r="I33" s="18">
        <f>IF(ISERROR('11a'!I34/'11a'!I33*100-100),"n.a.",'11a'!I34/'11a'!I33*100-100)</f>
        <v>6.0606060606060623</v>
      </c>
      <c r="J33" s="18">
        <f>IF(ISERROR('11a'!J34/'11a'!J33*100-100),"n.a.",'11a'!J34/'11a'!J33*100-100)</f>
        <v>11.111111111111114</v>
      </c>
      <c r="K33" s="18">
        <f>IF(ISERROR('11a'!K34/'11a'!K33*100-100),"n.a.",'11a'!K34/'11a'!K33*100-100)</f>
        <v>-33.898305084745772</v>
      </c>
      <c r="L33" s="21">
        <f>IF(ISERROR('11a'!L34/'11a'!L33*100-100),"n.a.",'11a'!L34/'11a'!L33*100-100)</f>
        <v>7.4626865671641838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IF(ISERROR('11a'!B35/'11a'!B34*100-100),"n.a.",'11a'!B35/'11a'!B34*100-100)</f>
        <v>-2.1276595744680833</v>
      </c>
      <c r="C34" s="18">
        <f>IF(ISERROR('11a'!C35/'11a'!C34*100-100),"n.a.",'11a'!C35/'11a'!C34*100-100)</f>
        <v>0</v>
      </c>
      <c r="D34" s="18" t="str">
        <f>IF(ISERROR('11a'!D35/'11a'!D34*100-100),"n.a.",'11a'!D35/'11a'!D34*100-100)</f>
        <v>n.a.</v>
      </c>
      <c r="E34" s="18" t="str">
        <f>IF(ISERROR('11a'!E35/'11a'!E34*100-100),"n.a.",'11a'!E35/'11a'!E34*100-100)</f>
        <v>n.a.</v>
      </c>
      <c r="F34" s="18" t="str">
        <f>IF(ISERROR('11a'!F35/'11a'!F34*100-100),"n.a.",'11a'!F35/'11a'!F34*100-100)</f>
        <v>n.a.</v>
      </c>
      <c r="G34" s="18" t="str">
        <f>IF(ISERROR('11a'!G35/'11a'!G34*100-100),"n.a.",'11a'!G35/'11a'!G34*100-100)</f>
        <v>n.a.</v>
      </c>
      <c r="H34" s="18">
        <f>IF(ISERROR('11a'!H35/'11a'!H34*100-100),"n.a.",'11a'!H35/'11a'!H34*100-100)</f>
        <v>-15.384615384615387</v>
      </c>
      <c r="I34" s="18">
        <f>IF(ISERROR('11a'!I35/'11a'!I34*100-100),"n.a.",'11a'!I35/'11a'!I34*100-100)</f>
        <v>0</v>
      </c>
      <c r="J34" s="18">
        <f>IF(ISERROR('11a'!J35/'11a'!J34*100-100),"n.a.",'11a'!J35/'11a'!J34*100-100)</f>
        <v>-10</v>
      </c>
      <c r="K34" s="18">
        <f>IF(ISERROR('11a'!K35/'11a'!K34*100-100),"n.a.",'11a'!K35/'11a'!K34*100-100)</f>
        <v>38.461538461538481</v>
      </c>
      <c r="L34" s="21">
        <f>IF(ISERROR('11a'!L35/'11a'!L34*100-100),"n.a.",'11a'!L35/'11a'!L34*100-100)</f>
        <v>-15.277777777777786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IF(ISERROR('11a'!B36/'11a'!B35*100-100),"n.a.",'11a'!B36/'11a'!B35*100-100)</f>
        <v>-12.732919254658398</v>
      </c>
      <c r="C35" s="18">
        <f>IF(ISERROR('11a'!C36/'11a'!C35*100-100),"n.a.",'11a'!C36/'11a'!C35*100-100)</f>
        <v>0</v>
      </c>
      <c r="D35" s="18" t="str">
        <f>IF(ISERROR('11a'!D36/'11a'!D35*100-100),"n.a.",'11a'!D36/'11a'!D35*100-100)</f>
        <v>n.a.</v>
      </c>
      <c r="E35" s="18" t="str">
        <f>IF(ISERROR('11a'!E36/'11a'!E35*100-100),"n.a.",'11a'!E36/'11a'!E35*100-100)</f>
        <v>n.a.</v>
      </c>
      <c r="F35" s="18" t="str">
        <f>IF(ISERROR('11a'!F36/'11a'!F35*100-100),"n.a.",'11a'!F36/'11a'!F35*100-100)</f>
        <v>n.a.</v>
      </c>
      <c r="G35" s="18">
        <f>IF(ISERROR('11a'!G36/'11a'!G35*100-100),"n.a.",'11a'!G36/'11a'!G35*100-100)</f>
        <v>-39.285714285714278</v>
      </c>
      <c r="H35" s="18">
        <f>IF(ISERROR('11a'!H36/'11a'!H35*100-100),"n.a.",'11a'!H36/'11a'!H35*100-100)</f>
        <v>-13.63636363636364</v>
      </c>
      <c r="I35" s="18">
        <f>IF(ISERROR('11a'!I36/'11a'!I35*100-100),"n.a.",'11a'!I36/'11a'!I35*100-100)</f>
        <v>0</v>
      </c>
      <c r="J35" s="18">
        <f>IF(ISERROR('11a'!J36/'11a'!J35*100-100),"n.a.",'11a'!J36/'11a'!J35*100-100)</f>
        <v>-8.3333333333333428</v>
      </c>
      <c r="K35" s="18">
        <f>IF(ISERROR('11a'!K36/'11a'!K35*100-100),"n.a.",'11a'!K36/'11a'!K35*100-100)</f>
        <v>-27.777777777777786</v>
      </c>
      <c r="L35" s="21">
        <f>IF(ISERROR('11a'!L36/'11a'!L35*100-100),"n.a.",'11a'!L36/'11a'!L35*100-100)</f>
        <v>0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IF(ISERROR('11a'!B36/'11a'!B30*100-100),"n.a.",'11a'!B36/'11a'!B30*100-100)</f>
        <v>17.083333333333343</v>
      </c>
      <c r="C36" s="24">
        <f>IF(ISERROR('11a'!C36/'11a'!C30*100-100),"n.a.",'11a'!C36/'11a'!C30*100-100)</f>
        <v>37.5</v>
      </c>
      <c r="D36" s="24" t="str">
        <f>IF(ISERROR('11a'!D36/'11a'!D30*100-100),"n.a.",'11a'!D36/'11a'!D30*100-100)</f>
        <v>n.a.</v>
      </c>
      <c r="E36" s="24" t="str">
        <f>IF(ISERROR('11a'!E36/'11a'!E30*100-100),"n.a.",'11a'!E36/'11a'!E30*100-100)</f>
        <v>n.a.</v>
      </c>
      <c r="F36" s="24" t="str">
        <f>IF(ISERROR('11a'!F36/'11a'!F30*100-100),"n.a.",'11a'!F36/'11a'!F30*100-100)</f>
        <v>n.a.</v>
      </c>
      <c r="G36" s="24">
        <f>IF(ISERROR('11a'!G36/'11a'!G30*100-100),"n.a.",'11a'!G36/'11a'!G30*100-100)</f>
        <v>-15</v>
      </c>
      <c r="H36" s="24">
        <f>IF(ISERROR('11a'!H36/'11a'!H30*100-100),"n.a.",'11a'!H36/'11a'!H30*100-100)</f>
        <v>-7.3170731707317032</v>
      </c>
      <c r="I36" s="24">
        <f>IF(ISERROR('11a'!I36/'11a'!I30*100-100),"n.a.",'11a'!I36/'11a'!I30*100-100)</f>
        <v>45.833333333333343</v>
      </c>
      <c r="J36" s="24">
        <f>IF(ISERROR('11a'!J36/'11a'!J30*100-100),"n.a.",'11a'!J36/'11a'!J30*100-100)</f>
        <v>26.92307692307692</v>
      </c>
      <c r="K36" s="24">
        <f>IF(ISERROR('11a'!K36/'11a'!K30*100-100),"n.a.",'11a'!K36/'11a'!K30*100-100)</f>
        <v>44.444444444444429</v>
      </c>
      <c r="L36" s="25">
        <f>IF(ISERROR('11a'!L36/'11a'!L30*100-100),"n.a.",'11a'!L36/'11a'!L30*100-100)</f>
        <v>35.555555555555543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IF(ISERROR('11a'!B39/'11a'!B38*100-100),"n.a.",'11a'!B39/'11a'!B38*100-100)</f>
        <v>-7.4074074074073906</v>
      </c>
      <c r="C38" s="7" t="str">
        <f>IF(ISERROR('11a'!C39/'11a'!C38*100-100),"n.a.",'11a'!C39/'11a'!C38*100-100)</f>
        <v>n.a.</v>
      </c>
      <c r="D38" s="7" t="str">
        <f>IF(ISERROR('11a'!D39/'11a'!D38*100-100),"n.a.",'11a'!D39/'11a'!D38*100-100)</f>
        <v>n.a.</v>
      </c>
      <c r="E38" s="7" t="str">
        <f>IF(ISERROR('11a'!E39/'11a'!E38*100-100),"n.a.",'11a'!E39/'11a'!E38*100-100)</f>
        <v>n.a.</v>
      </c>
      <c r="F38" s="7" t="str">
        <f>IF(ISERROR('11a'!F39/'11a'!F38*100-100),"n.a.",'11a'!F39/'11a'!F38*100-100)</f>
        <v>n.a.</v>
      </c>
      <c r="G38" s="7">
        <f>IF(ISERROR('11a'!G39/'11a'!G38*100-100),"n.a.",'11a'!G39/'11a'!G38*100-100)</f>
        <v>-21.739130434782609</v>
      </c>
      <c r="H38" s="7">
        <f>IF(ISERROR('11a'!H39/'11a'!H38*100-100),"n.a.",'11a'!H39/'11a'!H38*100-100)</f>
        <v>-7.3170731707317032</v>
      </c>
      <c r="I38" s="7">
        <f>IF(ISERROR('11a'!I39/'11a'!I38*100-100),"n.a.",'11a'!I39/'11a'!I38*100-100)</f>
        <v>7.1428571428571388</v>
      </c>
      <c r="J38" s="7">
        <f>IF(ISERROR('11a'!J39/'11a'!J38*100-100),"n.a.",'11a'!J39/'11a'!J38*100-100)</f>
        <v>-19.230769230769226</v>
      </c>
      <c r="K38" s="7">
        <f>IF(ISERROR('11a'!K39/'11a'!K38*100-100),"n.a.",'11a'!K39/'11a'!K38*100-100)</f>
        <v>5.7142857142857224</v>
      </c>
      <c r="L38" s="29">
        <f>IF(ISERROR('11a'!L39/'11a'!L38*100-100),"n.a.",'11a'!L39/'11a'!L38*100-100)</f>
        <v>-13.043478260869563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IF(ISERROR('11a'!B40/'11a'!B39*100-100),"n.a.",'11a'!B40/'11a'!B39*100-100)</f>
        <v>47.428571428571445</v>
      </c>
      <c r="C39" s="18" t="str">
        <f>IF(ISERROR('11a'!C40/'11a'!C39*100-100),"n.a.",'11a'!C40/'11a'!C39*100-100)</f>
        <v>n.a.</v>
      </c>
      <c r="D39" s="18" t="str">
        <f>IF(ISERROR('11a'!D40/'11a'!D39*100-100),"n.a.",'11a'!D40/'11a'!D39*100-100)</f>
        <v>n.a.</v>
      </c>
      <c r="E39" s="18" t="str">
        <f>IF(ISERROR('11a'!E40/'11a'!E39*100-100),"n.a.",'11a'!E40/'11a'!E39*100-100)</f>
        <v>n.a.</v>
      </c>
      <c r="F39" s="18" t="str">
        <f>IF(ISERROR('11a'!F40/'11a'!F39*100-100),"n.a.",'11a'!F40/'11a'!F39*100-100)</f>
        <v>n.a.</v>
      </c>
      <c r="G39" s="18">
        <f>IF(ISERROR('11a'!G40/'11a'!G39*100-100),"n.a.",'11a'!G40/'11a'!G39*100-100)</f>
        <v>0</v>
      </c>
      <c r="H39" s="18">
        <f>IF(ISERROR('11a'!H40/'11a'!H39*100-100),"n.a.",'11a'!H40/'11a'!H39*100-100)</f>
        <v>52.631578947368439</v>
      </c>
      <c r="I39" s="18">
        <f>IF(ISERROR('11a'!I40/'11a'!I39*100-100),"n.a.",'11a'!I40/'11a'!I39*100-100)</f>
        <v>3.3333333333333428</v>
      </c>
      <c r="J39" s="18">
        <f>IF(ISERROR('11a'!J40/'11a'!J39*100-100),"n.a.",'11a'!J40/'11a'!J39*100-100)</f>
        <v>38.095238095238102</v>
      </c>
      <c r="K39" s="18">
        <f>IF(ISERROR('11a'!K40/'11a'!K39*100-100),"n.a.",'11a'!K40/'11a'!K39*100-100)</f>
        <v>59.459459459459453</v>
      </c>
      <c r="L39" s="21">
        <f>IF(ISERROR('11a'!L40/'11a'!L39*100-100),"n.a.",'11a'!L40/'11a'!L39*100-100)</f>
        <v>129.99999999999997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IF(ISERROR('11a'!B41/'11a'!B40*100-100),"n.a.",'11a'!B41/'11a'!B40*100-100)</f>
        <v>-1.1627906976744242</v>
      </c>
      <c r="C40" s="18" t="str">
        <f>IF(ISERROR('11a'!C41/'11a'!C40*100-100),"n.a.",'11a'!C41/'11a'!C40*100-100)</f>
        <v>n.a.</v>
      </c>
      <c r="D40" s="18" t="str">
        <f>IF(ISERROR('11a'!D41/'11a'!D40*100-100),"n.a.",'11a'!D41/'11a'!D40*100-100)</f>
        <v>n.a.</v>
      </c>
      <c r="E40" s="18" t="str">
        <f>IF(ISERROR('11a'!E41/'11a'!E40*100-100),"n.a.",'11a'!E41/'11a'!E40*100-100)</f>
        <v>n.a.</v>
      </c>
      <c r="F40" s="18" t="str">
        <f>IF(ISERROR('11a'!F41/'11a'!F40*100-100),"n.a.",'11a'!F41/'11a'!F40*100-100)</f>
        <v>n.a.</v>
      </c>
      <c r="G40" s="18">
        <f>IF(ISERROR('11a'!G41/'11a'!G40*100-100),"n.a.",'11a'!G41/'11a'!G40*100-100)</f>
        <v>61.111111111111086</v>
      </c>
      <c r="H40" s="18">
        <f>IF(ISERROR('11a'!H41/'11a'!H40*100-100),"n.a.",'11a'!H41/'11a'!H40*100-100)</f>
        <v>-10.34482758620689</v>
      </c>
      <c r="I40" s="18">
        <f>IF(ISERROR('11a'!I41/'11a'!I40*100-100),"n.a.",'11a'!I41/'11a'!I40*100-100)</f>
        <v>16.129032258064527</v>
      </c>
      <c r="J40" s="18">
        <f>IF(ISERROR('11a'!J41/'11a'!J40*100-100),"n.a.",'11a'!J41/'11a'!J40*100-100)</f>
        <v>-3.448275862068968</v>
      </c>
      <c r="K40" s="18">
        <f>IF(ISERROR('11a'!K41/'11a'!K40*100-100),"n.a.",'11a'!K41/'11a'!K40*100-100)</f>
        <v>-5.0847457627118757</v>
      </c>
      <c r="L40" s="21">
        <f>IF(ISERROR('11a'!L41/'11a'!L40*100-100),"n.a.",'11a'!L41/'11a'!L40*100-100)</f>
        <v>-23.91304347826086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IF(ISERROR('11a'!B42/'11a'!B41*100-100),"n.a.",'11a'!B42/'11a'!B41*100-100)</f>
        <v>-13.725490196078425</v>
      </c>
      <c r="C41" s="18" t="str">
        <f>IF(ISERROR('11a'!C42/'11a'!C41*100-100),"n.a.",'11a'!C42/'11a'!C41*100-100)</f>
        <v>n.a.</v>
      </c>
      <c r="D41" s="18" t="str">
        <f>IF(ISERROR('11a'!D42/'11a'!D41*100-100),"n.a.",'11a'!D42/'11a'!D41*100-100)</f>
        <v>n.a.</v>
      </c>
      <c r="E41" s="18">
        <f>IF(ISERROR('11a'!E42/'11a'!E41*100-100),"n.a.",'11a'!E42/'11a'!E41*100-100)</f>
        <v>-25.000000000000014</v>
      </c>
      <c r="F41" s="18" t="str">
        <f>IF(ISERROR('11a'!F42/'11a'!F41*100-100),"n.a.",'11a'!F42/'11a'!F41*100-100)</f>
        <v>n.a.</v>
      </c>
      <c r="G41" s="18" t="str">
        <f>IF(ISERROR('11a'!G42/'11a'!G41*100-100),"n.a.",'11a'!G42/'11a'!G41*100-100)</f>
        <v>n.a.</v>
      </c>
      <c r="H41" s="18">
        <f>IF(ISERROR('11a'!H42/'11a'!H41*100-100),"n.a.",'11a'!H42/'11a'!H41*100-100)</f>
        <v>-26.923076923076934</v>
      </c>
      <c r="I41" s="18">
        <f>IF(ISERROR('11a'!I42/'11a'!I41*100-100),"n.a.",'11a'!I42/'11a'!I41*100-100)</f>
        <v>-5.5555555555555571</v>
      </c>
      <c r="J41" s="18">
        <f>IF(ISERROR('11a'!J42/'11a'!J41*100-100),"n.a.",'11a'!J42/'11a'!J41*100-100)</f>
        <v>14.285714285714306</v>
      </c>
      <c r="K41" s="18">
        <f>IF(ISERROR('11a'!K42/'11a'!K41*100-100),"n.a.",'11a'!K42/'11a'!K41*100-100)</f>
        <v>-7.1428571428571246</v>
      </c>
      <c r="L41" s="21">
        <f>IF(ISERROR('11a'!L42/'11a'!L41*100-100),"n.a.",'11a'!L42/'11a'!L41*100-100)</f>
        <v>-14.285714285714292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IF(ISERROR('11a'!B43/'11a'!B42*100-100),"n.a.",'11a'!B43/'11a'!B42*100-100)</f>
        <v>7.2727272727272805</v>
      </c>
      <c r="C42" s="18" t="str">
        <f>IF(ISERROR('11a'!C43/'11a'!C42*100-100),"n.a.",'11a'!C43/'11a'!C42*100-100)</f>
        <v>n.a.</v>
      </c>
      <c r="D42" s="18" t="str">
        <f>IF(ISERROR('11a'!D43/'11a'!D42*100-100),"n.a.",'11a'!D43/'11a'!D42*100-100)</f>
        <v>n.a.</v>
      </c>
      <c r="E42" s="18" t="str">
        <f>IF(ISERROR('11a'!E43/'11a'!E42*100-100),"n.a.",'11a'!E43/'11a'!E42*100-100)</f>
        <v>n.a.</v>
      </c>
      <c r="F42" s="18" t="str">
        <f>IF(ISERROR('11a'!F43/'11a'!F42*100-100),"n.a.",'11a'!F43/'11a'!F42*100-100)</f>
        <v>n.a.</v>
      </c>
      <c r="G42" s="18" t="str">
        <f>IF(ISERROR('11a'!G43/'11a'!G42*100-100),"n.a.",'11a'!G43/'11a'!G42*100-100)</f>
        <v>n.a.</v>
      </c>
      <c r="H42" s="18">
        <f>IF(ISERROR('11a'!H43/'11a'!H42*100-100),"n.a.",'11a'!H43/'11a'!H42*100-100)</f>
        <v>13.157894736842096</v>
      </c>
      <c r="I42" s="18">
        <f>IF(ISERROR('11a'!I43/'11a'!I42*100-100),"n.a.",'11a'!I43/'11a'!I42*100-100)</f>
        <v>17.64705882352942</v>
      </c>
      <c r="J42" s="18">
        <f>IF(ISERROR('11a'!J43/'11a'!J42*100-100),"n.a.",'11a'!J43/'11a'!J42*100-100)</f>
        <v>-15.625</v>
      </c>
      <c r="K42" s="18">
        <f>IF(ISERROR('11a'!K43/'11a'!K42*100-100),"n.a.",'11a'!K43/'11a'!K42*100-100)</f>
        <v>-7.6923076923076934</v>
      </c>
      <c r="L42" s="21">
        <f>IF(ISERROR('11a'!L43/'11a'!L42*100-100),"n.a.",'11a'!L43/'11a'!L42*100-100)</f>
        <v>0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IF(ISERROR('11a'!B44/'11a'!B43*100-100),"n.a.",'11a'!B44/'11a'!B43*100-100)</f>
        <v>-4.6610169491525539</v>
      </c>
      <c r="C43" s="18">
        <f>IF(ISERROR('11a'!C44/'11a'!C43*100-100),"n.a.",'11a'!C44/'11a'!C43*100-100)</f>
        <v>-14.285714285714278</v>
      </c>
      <c r="D43" s="18" t="str">
        <f>IF(ISERROR('11a'!D44/'11a'!D43*100-100),"n.a.",'11a'!D44/'11a'!D43*100-100)</f>
        <v>n.a.</v>
      </c>
      <c r="E43" s="18" t="str">
        <f>IF(ISERROR('11a'!E44/'11a'!E43*100-100),"n.a.",'11a'!E44/'11a'!E43*100-100)</f>
        <v>n.a.</v>
      </c>
      <c r="F43" s="18" t="str">
        <f>IF(ISERROR('11a'!F44/'11a'!F43*100-100),"n.a.",'11a'!F44/'11a'!F43*100-100)</f>
        <v>n.a.</v>
      </c>
      <c r="G43" s="18">
        <f>IF(ISERROR('11a'!G44/'11a'!G43*100-100),"n.a.",'11a'!G44/'11a'!G43*100-100)</f>
        <v>-15.625</v>
      </c>
      <c r="H43" s="18">
        <f>IF(ISERROR('11a'!H44/'11a'!H43*100-100),"n.a.",'11a'!H44/'11a'!H43*100-100)</f>
        <v>9.3023255813953654</v>
      </c>
      <c r="I43" s="18">
        <f>IF(ISERROR('11a'!I44/'11a'!I43*100-100),"n.a.",'11a'!I44/'11a'!I43*100-100)</f>
        <v>-7.5</v>
      </c>
      <c r="J43" s="18">
        <f>IF(ISERROR('11a'!J44/'11a'!J43*100-100),"n.a.",'11a'!J44/'11a'!J43*100-100)</f>
        <v>-14.814814814814824</v>
      </c>
      <c r="K43" s="18">
        <f>IF(ISERROR('11a'!K44/'11a'!K43*100-100),"n.a.",'11a'!K44/'11a'!K43*100-100)</f>
        <v>-22.916666666666657</v>
      </c>
      <c r="L43" s="21">
        <f>IF(ISERROR('11a'!L44/'11a'!L43*100-100),"n.a.",'11a'!L44/'11a'!L43*100-100)</f>
        <v>36.666666666666657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IF(ISERROR('11a'!B44/'11a'!B38*100-100),"n.a.",'11a'!B44/'11a'!B38*100-100)</f>
        <v>19.047619047619051</v>
      </c>
      <c r="C44" s="24" t="str">
        <f>IF(ISERROR('11a'!C44/'11a'!C38*100-100),"n.a.",'11a'!C44/'11a'!C38*100-100)</f>
        <v>n.a.</v>
      </c>
      <c r="D44" s="24" t="str">
        <f>IF(ISERROR('11a'!D44/'11a'!D38*100-100),"n.a.",'11a'!D44/'11a'!D38*100-100)</f>
        <v>n.a.</v>
      </c>
      <c r="E44" s="24" t="str">
        <f>IF(ISERROR('11a'!E44/'11a'!E38*100-100),"n.a.",'11a'!E44/'11a'!E38*100-100)</f>
        <v>n.a.</v>
      </c>
      <c r="F44" s="24" t="str">
        <f>IF(ISERROR('11a'!F44/'11a'!F38*100-100),"n.a.",'11a'!F44/'11a'!F38*100-100)</f>
        <v>n.a.</v>
      </c>
      <c r="G44" s="24">
        <f>IF(ISERROR('11a'!G44/'11a'!G38*100-100),"n.a.",'11a'!G44/'11a'!G38*100-100)</f>
        <v>17.391304347826093</v>
      </c>
      <c r="H44" s="24">
        <f>IF(ISERROR('11a'!H44/'11a'!H38*100-100),"n.a.",'11a'!H44/'11a'!H38*100-100)</f>
        <v>14.634146341463435</v>
      </c>
      <c r="I44" s="24">
        <f>IF(ISERROR('11a'!I44/'11a'!I38*100-100),"n.a.",'11a'!I44/'11a'!I38*100-100)</f>
        <v>32.142857142857167</v>
      </c>
      <c r="J44" s="24">
        <f>IF(ISERROR('11a'!J44/'11a'!J38*100-100),"n.a.",'11a'!J44/'11a'!J38*100-100)</f>
        <v>-11.538461538461547</v>
      </c>
      <c r="K44" s="24">
        <f>IF(ISERROR('11a'!K44/'11a'!K38*100-100),"n.a.",'11a'!K44/'11a'!K38*100-100)</f>
        <v>5.7142857142857224</v>
      </c>
      <c r="L44" s="25">
        <f>IF(ISERROR('11a'!L44/'11a'!L38*100-100),"n.a.",'11a'!L44/'11a'!L38*100-100)</f>
        <v>78.260869565217376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 t="str">
        <f>IF(ISERROR('11a'!B47/'11a'!B46*100-100),"n.a.",'11a'!B47/'11a'!B46*100-100)</f>
        <v>n.a.</v>
      </c>
      <c r="C46" s="7" t="str">
        <f>IF(ISERROR('11a'!C47/'11a'!C46*100-100),"n.a.",'11a'!C47/'11a'!C46*100-100)</f>
        <v>n.a.</v>
      </c>
      <c r="D46" s="7" t="str">
        <f>IF(ISERROR('11a'!D47/'11a'!D46*100-100),"n.a.",'11a'!D47/'11a'!D46*100-100)</f>
        <v>n.a.</v>
      </c>
      <c r="E46" s="7" t="str">
        <f>IF(ISERROR('11a'!E47/'11a'!E46*100-100),"n.a.",'11a'!E47/'11a'!E46*100-100)</f>
        <v>n.a.</v>
      </c>
      <c r="F46" s="7" t="str">
        <f>IF(ISERROR('11a'!F47/'11a'!F46*100-100),"n.a.",'11a'!F47/'11a'!F46*100-100)</f>
        <v>n.a.</v>
      </c>
      <c r="G46" s="7" t="str">
        <f>IF(ISERROR('11a'!G47/'11a'!G46*100-100),"n.a.",'11a'!G47/'11a'!G46*100-100)</f>
        <v>n.a.</v>
      </c>
      <c r="H46" s="7" t="str">
        <f>IF(ISERROR('11a'!H47/'11a'!H46*100-100),"n.a.",'11a'!H47/'11a'!H46*100-100)</f>
        <v>n.a.</v>
      </c>
      <c r="I46" s="7" t="str">
        <f>IF(ISERROR('11a'!I47/'11a'!I46*100-100),"n.a.",'11a'!I47/'11a'!I46*100-100)</f>
        <v>n.a.</v>
      </c>
      <c r="J46" s="7" t="str">
        <f>IF(ISERROR('11a'!J47/'11a'!J46*100-100),"n.a.",'11a'!J47/'11a'!J46*100-100)</f>
        <v>n.a.</v>
      </c>
      <c r="K46" s="7" t="str">
        <f>IF(ISERROR('11a'!K47/'11a'!K46*100-100),"n.a.",'11a'!K47/'11a'!K46*100-100)</f>
        <v>n.a.</v>
      </c>
      <c r="L46" s="29" t="str">
        <f>IF(ISERROR('11a'!L47/'11a'!L46*100-100),"n.a.",'11a'!L47/'11a'!L46*100-100)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 t="str">
        <f>IF(ISERROR('11a'!B48/'11a'!B47*100-100),"n.a.",'11a'!B48/'11a'!B47*100-100)</f>
        <v>n.a.</v>
      </c>
      <c r="C47" s="18" t="str">
        <f>IF(ISERROR('11a'!C48/'11a'!C47*100-100),"n.a.",'11a'!C48/'11a'!C47*100-100)</f>
        <v>n.a.</v>
      </c>
      <c r="D47" s="18" t="str">
        <f>IF(ISERROR('11a'!D48/'11a'!D47*100-100),"n.a.",'11a'!D48/'11a'!D47*100-100)</f>
        <v>n.a.</v>
      </c>
      <c r="E47" s="18" t="str">
        <f>IF(ISERROR('11a'!E48/'11a'!E47*100-100),"n.a.",'11a'!E48/'11a'!E47*100-100)</f>
        <v>n.a.</v>
      </c>
      <c r="F47" s="18" t="str">
        <f>IF(ISERROR('11a'!F48/'11a'!F47*100-100),"n.a.",'11a'!F48/'11a'!F47*100-100)</f>
        <v>n.a.</v>
      </c>
      <c r="G47" s="18" t="str">
        <f>IF(ISERROR('11a'!G48/'11a'!G47*100-100),"n.a.",'11a'!G48/'11a'!G47*100-100)</f>
        <v>n.a.</v>
      </c>
      <c r="H47" s="18" t="str">
        <f>IF(ISERROR('11a'!H48/'11a'!H47*100-100),"n.a.",'11a'!H48/'11a'!H47*100-100)</f>
        <v>n.a.</v>
      </c>
      <c r="I47" s="18" t="str">
        <f>IF(ISERROR('11a'!I48/'11a'!I47*100-100),"n.a.",'11a'!I48/'11a'!I47*100-100)</f>
        <v>n.a.</v>
      </c>
      <c r="J47" s="18" t="str">
        <f>IF(ISERROR('11a'!J48/'11a'!J47*100-100),"n.a.",'11a'!J48/'11a'!J47*100-100)</f>
        <v>n.a.</v>
      </c>
      <c r="K47" s="18" t="str">
        <f>IF(ISERROR('11a'!K48/'11a'!K47*100-100),"n.a.",'11a'!K48/'11a'!K47*100-100)</f>
        <v>n.a.</v>
      </c>
      <c r="L47" s="21" t="str">
        <f>IF(ISERROR('11a'!L48/'11a'!L47*100-100),"n.a.",'11a'!L48/'11a'!L47*100-100)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 t="str">
        <f>IF(ISERROR('11a'!B49/'11a'!B48*100-100),"n.a.",'11a'!B49/'11a'!B48*100-100)</f>
        <v>n.a.</v>
      </c>
      <c r="C48" s="18" t="str">
        <f>IF(ISERROR('11a'!C49/'11a'!C48*100-100),"n.a.",'11a'!C49/'11a'!C48*100-100)</f>
        <v>n.a.</v>
      </c>
      <c r="D48" s="18" t="str">
        <f>IF(ISERROR('11a'!D49/'11a'!D48*100-100),"n.a.",'11a'!D49/'11a'!D48*100-100)</f>
        <v>n.a.</v>
      </c>
      <c r="E48" s="18" t="str">
        <f>IF(ISERROR('11a'!E49/'11a'!E48*100-100),"n.a.",'11a'!E49/'11a'!E48*100-100)</f>
        <v>n.a.</v>
      </c>
      <c r="F48" s="18" t="str">
        <f>IF(ISERROR('11a'!F49/'11a'!F48*100-100),"n.a.",'11a'!F49/'11a'!F48*100-100)</f>
        <v>n.a.</v>
      </c>
      <c r="G48" s="18" t="str">
        <f>IF(ISERROR('11a'!G49/'11a'!G48*100-100),"n.a.",'11a'!G49/'11a'!G48*100-100)</f>
        <v>n.a.</v>
      </c>
      <c r="H48" s="18" t="str">
        <f>IF(ISERROR('11a'!H49/'11a'!H48*100-100),"n.a.",'11a'!H49/'11a'!H48*100-100)</f>
        <v>n.a.</v>
      </c>
      <c r="I48" s="18" t="str">
        <f>IF(ISERROR('11a'!I49/'11a'!I48*100-100),"n.a.",'11a'!I49/'11a'!I48*100-100)</f>
        <v>n.a.</v>
      </c>
      <c r="J48" s="18" t="str">
        <f>IF(ISERROR('11a'!J49/'11a'!J48*100-100),"n.a.",'11a'!J49/'11a'!J48*100-100)</f>
        <v>n.a.</v>
      </c>
      <c r="K48" s="18" t="str">
        <f>IF(ISERROR('11a'!K49/'11a'!K48*100-100),"n.a.",'11a'!K49/'11a'!K48*100-100)</f>
        <v>n.a.</v>
      </c>
      <c r="L48" s="21" t="str">
        <f>IF(ISERROR('11a'!L49/'11a'!L48*100-100),"n.a.",'11a'!L49/'11a'!L48*100-100)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 t="str">
        <f>IF(ISERROR('11a'!B50/'11a'!B49*100-100),"n.a.",'11a'!B50/'11a'!B49*100-100)</f>
        <v>n.a.</v>
      </c>
      <c r="C49" s="18" t="str">
        <f>IF(ISERROR('11a'!C50/'11a'!C49*100-100),"n.a.",'11a'!C50/'11a'!C49*100-100)</f>
        <v>n.a.</v>
      </c>
      <c r="D49" s="18" t="str">
        <f>IF(ISERROR('11a'!D50/'11a'!D49*100-100),"n.a.",'11a'!D50/'11a'!D49*100-100)</f>
        <v>n.a.</v>
      </c>
      <c r="E49" s="18" t="str">
        <f>IF(ISERROR('11a'!E50/'11a'!E49*100-100),"n.a.",'11a'!E50/'11a'!E49*100-100)</f>
        <v>n.a.</v>
      </c>
      <c r="F49" s="18" t="str">
        <f>IF(ISERROR('11a'!F50/'11a'!F49*100-100),"n.a.",'11a'!F50/'11a'!F49*100-100)</f>
        <v>n.a.</v>
      </c>
      <c r="G49" s="18" t="str">
        <f>IF(ISERROR('11a'!G50/'11a'!G49*100-100),"n.a.",'11a'!G50/'11a'!G49*100-100)</f>
        <v>n.a.</v>
      </c>
      <c r="H49" s="18" t="str">
        <f>IF(ISERROR('11a'!H50/'11a'!H49*100-100),"n.a.",'11a'!H50/'11a'!H49*100-100)</f>
        <v>n.a.</v>
      </c>
      <c r="I49" s="18" t="str">
        <f>IF(ISERROR('11a'!I50/'11a'!I49*100-100),"n.a.",'11a'!I50/'11a'!I49*100-100)</f>
        <v>n.a.</v>
      </c>
      <c r="J49" s="18" t="str">
        <f>IF(ISERROR('11a'!J50/'11a'!J49*100-100),"n.a.",'11a'!J50/'11a'!J49*100-100)</f>
        <v>n.a.</v>
      </c>
      <c r="K49" s="18" t="str">
        <f>IF(ISERROR('11a'!K50/'11a'!K49*100-100),"n.a.",'11a'!K50/'11a'!K49*100-100)</f>
        <v>n.a.</v>
      </c>
      <c r="L49" s="21" t="str">
        <f>IF(ISERROR('11a'!L50/'11a'!L49*100-100),"n.a.",'11a'!L50/'11a'!L49*100-100)</f>
        <v>n.a.</v>
      </c>
    </row>
    <row r="50" spans="1:12">
      <c r="A50" s="74">
        <v>2012</v>
      </c>
      <c r="B50" s="17" t="str">
        <f>IF(ISERROR('11a'!B51/'11a'!B50*100-100),"n.a.",'11a'!B51/'11a'!B50*100-100)</f>
        <v>n.a.</v>
      </c>
      <c r="C50" s="18" t="str">
        <f>IF(ISERROR('11a'!C51/'11a'!C50*100-100),"n.a.",'11a'!C51/'11a'!C50*100-100)</f>
        <v>n.a.</v>
      </c>
      <c r="D50" s="18" t="str">
        <f>IF(ISERROR('11a'!D51/'11a'!D50*100-100),"n.a.",'11a'!D51/'11a'!D50*100-100)</f>
        <v>n.a.</v>
      </c>
      <c r="E50" s="18" t="str">
        <f>IF(ISERROR('11a'!E51/'11a'!E50*100-100),"n.a.",'11a'!E51/'11a'!E50*100-100)</f>
        <v>n.a.</v>
      </c>
      <c r="F50" s="18" t="str">
        <f>IF(ISERROR('11a'!F51/'11a'!F50*100-100),"n.a.",'11a'!F51/'11a'!F50*100-100)</f>
        <v>n.a.</v>
      </c>
      <c r="G50" s="18" t="str">
        <f>IF(ISERROR('11a'!G51/'11a'!G50*100-100),"n.a.",'11a'!G51/'11a'!G50*100-100)</f>
        <v>n.a.</v>
      </c>
      <c r="H50" s="18" t="str">
        <f>IF(ISERROR('11a'!H51/'11a'!H50*100-100),"n.a.",'11a'!H51/'11a'!H50*100-100)</f>
        <v>n.a.</v>
      </c>
      <c r="I50" s="18" t="str">
        <f>IF(ISERROR('11a'!I51/'11a'!I50*100-100),"n.a.",'11a'!I51/'11a'!I50*100-100)</f>
        <v>n.a.</v>
      </c>
      <c r="J50" s="18" t="str">
        <f>IF(ISERROR('11a'!J51/'11a'!J50*100-100),"n.a.",'11a'!J51/'11a'!J50*100-100)</f>
        <v>n.a.</v>
      </c>
      <c r="K50" s="18" t="str">
        <f>IF(ISERROR('11a'!K51/'11a'!K50*100-100),"n.a.",'11a'!K51/'11a'!K50*100-100)</f>
        <v>n.a.</v>
      </c>
      <c r="L50" s="21" t="str">
        <f>IF(ISERROR('11a'!L51/'11a'!L50*100-100),"n.a.",'11a'!L51/'11a'!L50*100-100)</f>
        <v>n.a.</v>
      </c>
    </row>
    <row r="51" spans="1:12">
      <c r="A51" s="74">
        <v>2013</v>
      </c>
      <c r="B51" s="17" t="str">
        <f>IF(ISERROR('11a'!B52/'11a'!B51*100-100),"n.a.",'11a'!B52/'11a'!B51*100-100)</f>
        <v>n.a.</v>
      </c>
      <c r="C51" s="18" t="str">
        <f>IF(ISERROR('11a'!C52/'11a'!C51*100-100),"n.a.",'11a'!C52/'11a'!C51*100-100)</f>
        <v>n.a.</v>
      </c>
      <c r="D51" s="18" t="str">
        <f>IF(ISERROR('11a'!D52/'11a'!D51*100-100),"n.a.",'11a'!D52/'11a'!D51*100-100)</f>
        <v>n.a.</v>
      </c>
      <c r="E51" s="18" t="str">
        <f>IF(ISERROR('11a'!E52/'11a'!E51*100-100),"n.a.",'11a'!E52/'11a'!E51*100-100)</f>
        <v>n.a.</v>
      </c>
      <c r="F51" s="18" t="str">
        <f>IF(ISERROR('11a'!F52/'11a'!F51*100-100),"n.a.",'11a'!F52/'11a'!F51*100-100)</f>
        <v>n.a.</v>
      </c>
      <c r="G51" s="18" t="str">
        <f>IF(ISERROR('11a'!G52/'11a'!G51*100-100),"n.a.",'11a'!G52/'11a'!G51*100-100)</f>
        <v>n.a.</v>
      </c>
      <c r="H51" s="18" t="str">
        <f>IF(ISERROR('11a'!H52/'11a'!H51*100-100),"n.a.",'11a'!H52/'11a'!H51*100-100)</f>
        <v>n.a.</v>
      </c>
      <c r="I51" s="18" t="str">
        <f>IF(ISERROR('11a'!I52/'11a'!I51*100-100),"n.a.",'11a'!I52/'11a'!I51*100-100)</f>
        <v>n.a.</v>
      </c>
      <c r="J51" s="18" t="str">
        <f>IF(ISERROR('11a'!J52/'11a'!J51*100-100),"n.a.",'11a'!J52/'11a'!J51*100-100)</f>
        <v>n.a.</v>
      </c>
      <c r="K51" s="18" t="str">
        <f>IF(ISERROR('11a'!K52/'11a'!K51*100-100),"n.a.",'11a'!K52/'11a'!K51*100-100)</f>
        <v>n.a.</v>
      </c>
      <c r="L51" s="21" t="str">
        <f>IF(ISERROR('11a'!L52/'11a'!L51*100-100),"n.a.",'11a'!L52/'11a'!L51*100-100)</f>
        <v>n.a.</v>
      </c>
    </row>
    <row r="52" spans="1:12">
      <c r="A52" s="75" t="s">
        <v>188</v>
      </c>
      <c r="B52" s="23" t="str">
        <f>IF(ISERROR('11a'!B52/'11a'!B46*100-100),"n.a.",'11a'!B52/'11a'!B46*100-100)</f>
        <v>n.a.</v>
      </c>
      <c r="C52" s="24" t="str">
        <f>IF(ISERROR('11a'!C52/'11a'!C46*100-100),"n.a.",'11a'!C52/'11a'!C46*100-100)</f>
        <v>n.a.</v>
      </c>
      <c r="D52" s="24" t="str">
        <f>IF(ISERROR('11a'!D52/'11a'!D46*100-100),"n.a.",'11a'!D52/'11a'!D46*100-100)</f>
        <v>n.a.</v>
      </c>
      <c r="E52" s="24" t="str">
        <f>IF(ISERROR('11a'!E52/'11a'!E46*100-100),"n.a.",'11a'!E52/'11a'!E46*100-100)</f>
        <v>n.a.</v>
      </c>
      <c r="F52" s="24" t="str">
        <f>IF(ISERROR('11a'!F52/'11a'!F46*100-100),"n.a.",'11a'!F52/'11a'!F46*100-100)</f>
        <v>n.a.</v>
      </c>
      <c r="G52" s="24" t="str">
        <f>IF(ISERROR('11a'!G52/'11a'!G46*100-100),"n.a.",'11a'!G52/'11a'!G46*100-100)</f>
        <v>n.a.</v>
      </c>
      <c r="H52" s="24" t="str">
        <f>IF(ISERROR('11a'!H52/'11a'!H46*100-100),"n.a.",'11a'!H52/'11a'!H46*100-100)</f>
        <v>n.a.</v>
      </c>
      <c r="I52" s="24" t="str">
        <f>IF(ISERROR('11a'!I52/'11a'!I46*100-100),"n.a.",'11a'!I52/'11a'!I46*100-100)</f>
        <v>n.a.</v>
      </c>
      <c r="J52" s="24" t="str">
        <f>IF(ISERROR('11a'!J52/'11a'!J46*100-100),"n.a.",'11a'!J52/'11a'!J46*100-100)</f>
        <v>n.a.</v>
      </c>
      <c r="K52" s="24" t="str">
        <f>IF(ISERROR('11a'!K52/'11a'!K46*100-100),"n.a.",'11a'!K52/'11a'!K46*100-100)</f>
        <v>n.a.</v>
      </c>
      <c r="L52" s="25" t="str">
        <f>IF(ISERROR('11a'!L52/'11a'!L46*100-100),"n.a.",'11a'!L52/'11a'!L46*100-100)</f>
        <v>n.a.</v>
      </c>
    </row>
    <row r="54" spans="1:12">
      <c r="A54" s="2" t="s">
        <v>126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209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119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v>17878</v>
      </c>
      <c r="C6" s="7">
        <v>250.7</v>
      </c>
      <c r="D6" s="7">
        <v>76.5</v>
      </c>
      <c r="E6" s="7">
        <v>486.9</v>
      </c>
      <c r="F6" s="7">
        <v>385.9</v>
      </c>
      <c r="G6" s="7">
        <v>4130.8</v>
      </c>
      <c r="H6" s="7">
        <v>7012.5</v>
      </c>
      <c r="I6" s="7">
        <v>625.20000000000005</v>
      </c>
      <c r="J6" s="7">
        <v>525.1</v>
      </c>
      <c r="K6" s="7">
        <v>2063.4</v>
      </c>
      <c r="L6" s="29">
        <v>2321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v>18201.400000000001</v>
      </c>
      <c r="C7" s="18">
        <v>253.2</v>
      </c>
      <c r="D7" s="18">
        <v>77.900000000000006</v>
      </c>
      <c r="E7" s="18">
        <v>489.6</v>
      </c>
      <c r="F7" s="18">
        <v>392.4</v>
      </c>
      <c r="G7" s="18">
        <v>4181.8999999999996</v>
      </c>
      <c r="H7" s="18">
        <v>7132.3</v>
      </c>
      <c r="I7" s="18">
        <v>634.20000000000005</v>
      </c>
      <c r="J7" s="18">
        <v>532.70000000000005</v>
      </c>
      <c r="K7" s="18">
        <v>2131</v>
      </c>
      <c r="L7" s="21">
        <v>2376.1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v>18326.8</v>
      </c>
      <c r="C8" s="18">
        <v>252.2</v>
      </c>
      <c r="D8" s="18">
        <v>78</v>
      </c>
      <c r="E8" s="18">
        <v>497.2</v>
      </c>
      <c r="F8" s="18">
        <v>394.3</v>
      </c>
      <c r="G8" s="18">
        <v>4203.1000000000004</v>
      </c>
      <c r="H8" s="18">
        <v>7147.5</v>
      </c>
      <c r="I8" s="18">
        <v>642.5</v>
      </c>
      <c r="J8" s="18">
        <v>543.29999999999995</v>
      </c>
      <c r="K8" s="18">
        <v>2166.1</v>
      </c>
      <c r="L8" s="21">
        <v>2402.6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v>18524.099999999999</v>
      </c>
      <c r="C9" s="18">
        <v>257.39999999999998</v>
      </c>
      <c r="D9" s="18">
        <v>79.400000000000006</v>
      </c>
      <c r="E9" s="18">
        <v>499</v>
      </c>
      <c r="F9" s="18">
        <v>392.4</v>
      </c>
      <c r="G9" s="18">
        <v>4250.6000000000004</v>
      </c>
      <c r="H9" s="18">
        <v>7237.9</v>
      </c>
      <c r="I9" s="18">
        <v>654.29999999999995</v>
      </c>
      <c r="J9" s="18">
        <v>551.5</v>
      </c>
      <c r="K9" s="18">
        <v>2157.4</v>
      </c>
      <c r="L9" s="21">
        <v>2444.1999999999998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8">
        <v>18698.8</v>
      </c>
      <c r="C10" s="18">
        <v>258.7</v>
      </c>
      <c r="D10" s="18">
        <v>81.099999999999994</v>
      </c>
      <c r="E10" s="18">
        <v>496.8</v>
      </c>
      <c r="F10" s="18">
        <v>389.3</v>
      </c>
      <c r="G10" s="18">
        <v>4283.8</v>
      </c>
      <c r="H10" s="18">
        <v>7302</v>
      </c>
      <c r="I10" s="18">
        <v>660.2</v>
      </c>
      <c r="J10" s="18">
        <v>553</v>
      </c>
      <c r="K10" s="18">
        <v>2214.6</v>
      </c>
      <c r="L10" s="21">
        <v>2459.3000000000002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18879</v>
      </c>
      <c r="C11" s="18">
        <v>264.39999999999998</v>
      </c>
      <c r="D11" s="18">
        <v>82</v>
      </c>
      <c r="E11" s="18">
        <v>500.8</v>
      </c>
      <c r="F11" s="18">
        <v>391.2</v>
      </c>
      <c r="G11" s="18">
        <v>4318.7</v>
      </c>
      <c r="H11" s="18">
        <v>7359.6</v>
      </c>
      <c r="I11" s="18">
        <v>665.2</v>
      </c>
      <c r="J11" s="18">
        <v>563.5</v>
      </c>
      <c r="K11" s="18">
        <v>2253</v>
      </c>
      <c r="L11" s="21">
        <v>2480.6999999999998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19088.8</v>
      </c>
      <c r="C12" s="24">
        <v>264.10000000000002</v>
      </c>
      <c r="D12" s="24">
        <v>83.7</v>
      </c>
      <c r="E12" s="24">
        <v>499.6</v>
      </c>
      <c r="F12" s="24">
        <v>392.1</v>
      </c>
      <c r="G12" s="24">
        <v>4364.8999999999996</v>
      </c>
      <c r="H12" s="24">
        <v>7444.2</v>
      </c>
      <c r="I12" s="24">
        <v>670.2</v>
      </c>
      <c r="J12" s="24">
        <v>578.5</v>
      </c>
      <c r="K12" s="24">
        <v>2318.4</v>
      </c>
      <c r="L12" s="25">
        <v>2473.1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17468.7</v>
      </c>
      <c r="C14" s="7">
        <v>240.1</v>
      </c>
      <c r="D14" s="7">
        <v>75.900000000000006</v>
      </c>
      <c r="E14" s="7">
        <v>478.8</v>
      </c>
      <c r="F14" s="7">
        <v>380.9</v>
      </c>
      <c r="G14" s="7">
        <v>4098.6000000000004</v>
      </c>
      <c r="H14" s="7">
        <v>6909.5</v>
      </c>
      <c r="I14" s="7">
        <v>568.29999999999995</v>
      </c>
      <c r="J14" s="7">
        <v>483.8</v>
      </c>
      <c r="K14" s="7">
        <v>1982.5</v>
      </c>
      <c r="L14" s="29">
        <v>2250.4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17775.599999999999</v>
      </c>
      <c r="C15" s="18">
        <v>242.6</v>
      </c>
      <c r="D15" s="18">
        <v>77.3</v>
      </c>
      <c r="E15" s="18">
        <v>481</v>
      </c>
      <c r="F15" s="18">
        <v>386.3</v>
      </c>
      <c r="G15" s="18">
        <v>4144.8</v>
      </c>
      <c r="H15" s="18">
        <v>7029.5</v>
      </c>
      <c r="I15" s="18">
        <v>574.5</v>
      </c>
      <c r="J15" s="18">
        <v>490.4</v>
      </c>
      <c r="K15" s="18">
        <v>2048.8000000000002</v>
      </c>
      <c r="L15" s="21">
        <v>2300.1999999999998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17899.099999999999</v>
      </c>
      <c r="C16" s="18">
        <v>240.3</v>
      </c>
      <c r="D16" s="18">
        <v>77.2</v>
      </c>
      <c r="E16" s="18">
        <v>488.7</v>
      </c>
      <c r="F16" s="18">
        <v>388.1</v>
      </c>
      <c r="G16" s="18">
        <v>4165.3999999999996</v>
      </c>
      <c r="H16" s="18">
        <v>7045.1</v>
      </c>
      <c r="I16" s="18">
        <v>580.9</v>
      </c>
      <c r="J16" s="18">
        <v>501.2</v>
      </c>
      <c r="K16" s="18">
        <v>2083.6</v>
      </c>
      <c r="L16" s="21">
        <v>2328.6999999999998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18110.3</v>
      </c>
      <c r="C17" s="18">
        <v>246.2</v>
      </c>
      <c r="D17" s="18">
        <v>78.8</v>
      </c>
      <c r="E17" s="18">
        <v>489.7</v>
      </c>
      <c r="F17" s="18">
        <v>386.8</v>
      </c>
      <c r="G17" s="18">
        <v>4218.2</v>
      </c>
      <c r="H17" s="18">
        <v>7143.1</v>
      </c>
      <c r="I17" s="18">
        <v>593.1</v>
      </c>
      <c r="J17" s="18">
        <v>508.4</v>
      </c>
      <c r="K17" s="18">
        <v>2072</v>
      </c>
      <c r="L17" s="21">
        <v>2373.9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8">
        <v>18268.7</v>
      </c>
      <c r="C18" s="18">
        <v>246.5</v>
      </c>
      <c r="D18" s="18">
        <v>80.599999999999994</v>
      </c>
      <c r="E18" s="18">
        <v>487.3</v>
      </c>
      <c r="F18" s="18">
        <v>383.3</v>
      </c>
      <c r="G18" s="18">
        <v>4250.8</v>
      </c>
      <c r="H18" s="18">
        <v>7197.6</v>
      </c>
      <c r="I18" s="18">
        <v>597.4</v>
      </c>
      <c r="J18" s="18">
        <v>506.6</v>
      </c>
      <c r="K18" s="18">
        <v>2130.6999999999998</v>
      </c>
      <c r="L18" s="21">
        <v>2387.9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8">
        <v>18436</v>
      </c>
      <c r="C19" s="18">
        <v>251.7</v>
      </c>
      <c r="D19" s="18">
        <v>81.2</v>
      </c>
      <c r="E19" s="18">
        <v>491.2</v>
      </c>
      <c r="F19" s="18">
        <v>385.6</v>
      </c>
      <c r="G19" s="18">
        <v>4283.2</v>
      </c>
      <c r="H19" s="18">
        <v>7251.6</v>
      </c>
      <c r="I19" s="18">
        <v>601.6</v>
      </c>
      <c r="J19" s="18">
        <v>517.5</v>
      </c>
      <c r="K19" s="18">
        <v>2164.3000000000002</v>
      </c>
      <c r="L19" s="21">
        <v>2408.1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4">
        <v>18644</v>
      </c>
      <c r="C20" s="24">
        <v>250.9</v>
      </c>
      <c r="D20" s="24">
        <v>83.1</v>
      </c>
      <c r="E20" s="24">
        <v>489.9</v>
      </c>
      <c r="F20" s="24">
        <v>386.8</v>
      </c>
      <c r="G20" s="24">
        <v>4328.6000000000004</v>
      </c>
      <c r="H20" s="24">
        <v>7343.1</v>
      </c>
      <c r="I20" s="24">
        <v>605.9</v>
      </c>
      <c r="J20" s="24">
        <v>530.4</v>
      </c>
      <c r="K20" s="24">
        <v>2225.6</v>
      </c>
      <c r="L20" s="25">
        <v>2399.8000000000002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409.3</v>
      </c>
      <c r="C22" s="7">
        <v>10.6</v>
      </c>
      <c r="D22" s="7">
        <v>0.6</v>
      </c>
      <c r="E22" s="7">
        <v>8.1</v>
      </c>
      <c r="F22" s="7">
        <v>5</v>
      </c>
      <c r="G22" s="7">
        <v>32.200000000000003</v>
      </c>
      <c r="H22" s="7">
        <v>103.1</v>
      </c>
      <c r="I22" s="7">
        <v>56.9</v>
      </c>
      <c r="J22" s="7">
        <v>41.3</v>
      </c>
      <c r="K22" s="7">
        <v>80.900000000000006</v>
      </c>
      <c r="L22" s="29">
        <v>70.599999999999994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425.8</v>
      </c>
      <c r="C23" s="18">
        <v>10.6</v>
      </c>
      <c r="D23" s="18">
        <v>0.6</v>
      </c>
      <c r="E23" s="18">
        <v>8.6</v>
      </c>
      <c r="F23" s="18">
        <v>6.1</v>
      </c>
      <c r="G23" s="18">
        <v>37.1</v>
      </c>
      <c r="H23" s="18">
        <v>102.7</v>
      </c>
      <c r="I23" s="18">
        <v>59.7</v>
      </c>
      <c r="J23" s="18">
        <v>42.3</v>
      </c>
      <c r="K23" s="18">
        <v>82.2</v>
      </c>
      <c r="L23" s="21">
        <v>75.900000000000006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427.7</v>
      </c>
      <c r="C24" s="18">
        <v>11.9</v>
      </c>
      <c r="D24" s="18">
        <v>0.8</v>
      </c>
      <c r="E24" s="18">
        <v>8.6</v>
      </c>
      <c r="F24" s="18">
        <v>6.2</v>
      </c>
      <c r="G24" s="18">
        <v>37.700000000000003</v>
      </c>
      <c r="H24" s="18">
        <v>102.4</v>
      </c>
      <c r="I24" s="18">
        <v>61.5</v>
      </c>
      <c r="J24" s="18">
        <v>42.1</v>
      </c>
      <c r="K24" s="18">
        <v>82.5</v>
      </c>
      <c r="L24" s="21">
        <v>73.900000000000006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413.8</v>
      </c>
      <c r="C25" s="18">
        <v>11.2</v>
      </c>
      <c r="D25" s="18">
        <v>0.6</v>
      </c>
      <c r="E25" s="18">
        <v>9.3000000000000007</v>
      </c>
      <c r="F25" s="18">
        <v>5.6</v>
      </c>
      <c r="G25" s="18">
        <v>32.299999999999997</v>
      </c>
      <c r="H25" s="18">
        <v>94.8</v>
      </c>
      <c r="I25" s="18">
        <v>61.2</v>
      </c>
      <c r="J25" s="18">
        <v>43.1</v>
      </c>
      <c r="K25" s="18">
        <v>85.4</v>
      </c>
      <c r="L25" s="21">
        <v>70.3</v>
      </c>
    </row>
    <row r="26" spans="1:24">
      <c r="A26" s="76">
        <v>2011</v>
      </c>
      <c r="B26" s="17">
        <v>430.1</v>
      </c>
      <c r="C26" s="18">
        <v>12.1</v>
      </c>
      <c r="D26" s="18">
        <v>0.5</v>
      </c>
      <c r="E26" s="18">
        <v>9.6</v>
      </c>
      <c r="F26" s="18">
        <v>6</v>
      </c>
      <c r="G26" s="18">
        <v>33</v>
      </c>
      <c r="H26" s="18">
        <v>104.4</v>
      </c>
      <c r="I26" s="18">
        <v>62.7</v>
      </c>
      <c r="J26" s="18">
        <v>46.5</v>
      </c>
      <c r="K26" s="18">
        <v>83.9</v>
      </c>
      <c r="L26" s="21">
        <v>71.3</v>
      </c>
    </row>
    <row r="27" spans="1:24">
      <c r="A27" s="76">
        <v>2012</v>
      </c>
      <c r="B27" s="17">
        <v>443</v>
      </c>
      <c r="C27" s="18">
        <v>12.7</v>
      </c>
      <c r="D27" s="18">
        <v>0.8</v>
      </c>
      <c r="E27" s="18">
        <v>9.6</v>
      </c>
      <c r="F27" s="18">
        <v>5.6</v>
      </c>
      <c r="G27" s="18">
        <v>35.6</v>
      </c>
      <c r="H27" s="18">
        <v>107.9</v>
      </c>
      <c r="I27" s="18">
        <v>63.6</v>
      </c>
      <c r="J27" s="18">
        <v>46</v>
      </c>
      <c r="K27" s="18">
        <v>88.7</v>
      </c>
      <c r="L27" s="21">
        <v>72.599999999999994</v>
      </c>
    </row>
    <row r="28" spans="1:24">
      <c r="A28" s="98">
        <v>2013</v>
      </c>
      <c r="B28" s="23">
        <v>444.8</v>
      </c>
      <c r="C28" s="24">
        <v>13.2</v>
      </c>
      <c r="D28" s="24">
        <v>0.7</v>
      </c>
      <c r="E28" s="24">
        <v>9.6999999999999993</v>
      </c>
      <c r="F28" s="24">
        <v>5.2</v>
      </c>
      <c r="G28" s="24">
        <v>36.299999999999997</v>
      </c>
      <c r="H28" s="24">
        <v>101.1</v>
      </c>
      <c r="I28" s="24">
        <v>64.3</v>
      </c>
      <c r="J28" s="24">
        <v>48.1</v>
      </c>
      <c r="K28" s="24">
        <v>92.9</v>
      </c>
      <c r="L28" s="25">
        <v>73.3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191.5</v>
      </c>
      <c r="C30" s="7">
        <v>4.3</v>
      </c>
      <c r="D30" s="7">
        <v>0.4</v>
      </c>
      <c r="E30" s="7">
        <v>4</v>
      </c>
      <c r="F30" s="7">
        <v>2.4</v>
      </c>
      <c r="G30" s="7">
        <v>14.2</v>
      </c>
      <c r="H30" s="7">
        <v>62.2</v>
      </c>
      <c r="I30" s="7">
        <v>17.2</v>
      </c>
      <c r="J30" s="7">
        <v>16.100000000000001</v>
      </c>
      <c r="K30" s="7">
        <v>31.5</v>
      </c>
      <c r="L30" s="29">
        <v>39.1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198</v>
      </c>
      <c r="C31" s="18">
        <v>4.8</v>
      </c>
      <c r="D31" s="18">
        <v>0.4</v>
      </c>
      <c r="E31" s="18">
        <v>4.5</v>
      </c>
      <c r="F31" s="18">
        <v>3.4</v>
      </c>
      <c r="G31" s="18">
        <v>15.9</v>
      </c>
      <c r="H31" s="18">
        <v>59.4</v>
      </c>
      <c r="I31" s="18">
        <v>18.5</v>
      </c>
      <c r="J31" s="18">
        <v>17.2</v>
      </c>
      <c r="K31" s="18">
        <v>32.6</v>
      </c>
      <c r="L31" s="21">
        <v>41.4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197.8</v>
      </c>
      <c r="C32" s="18">
        <v>5.5</v>
      </c>
      <c r="D32" s="18">
        <v>0.6</v>
      </c>
      <c r="E32" s="18">
        <v>4.2</v>
      </c>
      <c r="F32" s="18">
        <v>3.5</v>
      </c>
      <c r="G32" s="18">
        <v>19.3</v>
      </c>
      <c r="H32" s="18">
        <v>57.4</v>
      </c>
      <c r="I32" s="18">
        <v>18.7</v>
      </c>
      <c r="J32" s="18">
        <v>16.5</v>
      </c>
      <c r="K32" s="18">
        <v>30.4</v>
      </c>
      <c r="L32" s="21">
        <v>41.8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187.9</v>
      </c>
      <c r="C33" s="18">
        <v>4.9000000000000004</v>
      </c>
      <c r="D33" s="18">
        <v>0.4</v>
      </c>
      <c r="E33" s="18">
        <v>4.5</v>
      </c>
      <c r="F33" s="18">
        <v>3.1</v>
      </c>
      <c r="G33" s="18">
        <v>14.5</v>
      </c>
      <c r="H33" s="18">
        <v>52</v>
      </c>
      <c r="I33" s="18">
        <v>19.100000000000001</v>
      </c>
      <c r="J33" s="18">
        <v>16.899999999999999</v>
      </c>
      <c r="K33" s="18">
        <v>32.200000000000003</v>
      </c>
      <c r="L33" s="21">
        <v>40.299999999999997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195.9</v>
      </c>
      <c r="C34" s="18">
        <v>5.7</v>
      </c>
      <c r="D34" s="18">
        <v>0.4</v>
      </c>
      <c r="E34" s="18">
        <v>4.8</v>
      </c>
      <c r="F34" s="18">
        <v>3.2</v>
      </c>
      <c r="G34" s="18">
        <v>16.3</v>
      </c>
      <c r="H34" s="18">
        <v>56.9</v>
      </c>
      <c r="I34" s="18">
        <v>20.100000000000001</v>
      </c>
      <c r="J34" s="18">
        <v>18.7</v>
      </c>
      <c r="K34" s="18">
        <v>32</v>
      </c>
      <c r="L34" s="21">
        <v>37.700000000000003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205.6</v>
      </c>
      <c r="C35" s="18">
        <v>6</v>
      </c>
      <c r="D35" s="18">
        <v>0.5</v>
      </c>
      <c r="E35" s="18">
        <v>4.9000000000000004</v>
      </c>
      <c r="F35" s="18">
        <v>3.2</v>
      </c>
      <c r="G35" s="18">
        <v>15</v>
      </c>
      <c r="H35" s="18">
        <v>62.3</v>
      </c>
      <c r="I35" s="18">
        <v>20.6</v>
      </c>
      <c r="J35" s="18">
        <v>18.600000000000001</v>
      </c>
      <c r="K35" s="18">
        <v>34.4</v>
      </c>
      <c r="L35" s="21">
        <v>39.9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203.4</v>
      </c>
      <c r="C36" s="24">
        <v>6.5</v>
      </c>
      <c r="D36" s="24">
        <v>0.5</v>
      </c>
      <c r="E36" s="24">
        <v>4.8</v>
      </c>
      <c r="F36" s="24">
        <v>2.8</v>
      </c>
      <c r="G36" s="24">
        <v>15</v>
      </c>
      <c r="H36" s="24">
        <v>59.3</v>
      </c>
      <c r="I36" s="24">
        <v>20.8</v>
      </c>
      <c r="J36" s="24">
        <v>18.899999999999999</v>
      </c>
      <c r="K36" s="24">
        <v>34.4</v>
      </c>
      <c r="L36" s="25">
        <v>40.4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208.6</v>
      </c>
      <c r="C38" s="7">
        <v>3.9</v>
      </c>
      <c r="D38" s="7" t="s">
        <v>14</v>
      </c>
      <c r="E38" s="7">
        <v>4</v>
      </c>
      <c r="F38" s="7">
        <v>2.2999999999999998</v>
      </c>
      <c r="G38" s="7">
        <v>17.399999999999999</v>
      </c>
      <c r="H38" s="7">
        <v>38.6</v>
      </c>
      <c r="I38" s="7">
        <v>39</v>
      </c>
      <c r="J38" s="7">
        <v>25.1</v>
      </c>
      <c r="K38" s="7">
        <v>47.9</v>
      </c>
      <c r="L38" s="29">
        <v>30.4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218.5</v>
      </c>
      <c r="C39" s="18">
        <v>3.5</v>
      </c>
      <c r="D39" s="18">
        <v>0.2</v>
      </c>
      <c r="E39" s="18">
        <v>3.7</v>
      </c>
      <c r="F39" s="18">
        <v>2.4</v>
      </c>
      <c r="G39" s="18">
        <v>19.600000000000001</v>
      </c>
      <c r="H39" s="18">
        <v>41.6</v>
      </c>
      <c r="I39" s="18">
        <v>40.9</v>
      </c>
      <c r="J39" s="18">
        <v>24.9</v>
      </c>
      <c r="K39" s="18">
        <v>48.2</v>
      </c>
      <c r="L39" s="21">
        <v>33.6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222.3</v>
      </c>
      <c r="C40" s="18">
        <v>3.5</v>
      </c>
      <c r="D40" s="18">
        <v>0.2</v>
      </c>
      <c r="E40" s="18">
        <v>4.2</v>
      </c>
      <c r="F40" s="18">
        <v>2.7</v>
      </c>
      <c r="G40" s="18">
        <v>17.600000000000001</v>
      </c>
      <c r="H40" s="18">
        <v>44</v>
      </c>
      <c r="I40" s="18">
        <v>42.4</v>
      </c>
      <c r="J40" s="18">
        <v>25.6</v>
      </c>
      <c r="K40" s="18">
        <v>51</v>
      </c>
      <c r="L40" s="21">
        <v>31.2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218.4</v>
      </c>
      <c r="C41" s="18">
        <v>4.0999999999999996</v>
      </c>
      <c r="D41" s="18">
        <v>0.2</v>
      </c>
      <c r="E41" s="18">
        <v>4.5</v>
      </c>
      <c r="F41" s="18">
        <v>2.2999999999999998</v>
      </c>
      <c r="G41" s="18">
        <v>17.5</v>
      </c>
      <c r="H41" s="18">
        <v>41.6</v>
      </c>
      <c r="I41" s="18">
        <v>41.6</v>
      </c>
      <c r="J41" s="18">
        <v>25.7</v>
      </c>
      <c r="K41" s="18">
        <v>51.8</v>
      </c>
      <c r="L41" s="21">
        <v>29.2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225.7</v>
      </c>
      <c r="C42" s="18">
        <v>4</v>
      </c>
      <c r="D42" s="18" t="s">
        <v>14</v>
      </c>
      <c r="E42" s="18">
        <v>4.5</v>
      </c>
      <c r="F42" s="18">
        <v>2.5</v>
      </c>
      <c r="G42" s="18">
        <v>15.8</v>
      </c>
      <c r="H42" s="18">
        <v>45.4</v>
      </c>
      <c r="I42" s="18">
        <v>42.1</v>
      </c>
      <c r="J42" s="18">
        <v>27.7</v>
      </c>
      <c r="K42" s="18">
        <v>50.6</v>
      </c>
      <c r="L42" s="21">
        <v>33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228</v>
      </c>
      <c r="C43" s="18">
        <v>4.3</v>
      </c>
      <c r="D43" s="18" t="s">
        <v>14</v>
      </c>
      <c r="E43" s="18">
        <v>4.3</v>
      </c>
      <c r="F43" s="18">
        <v>2.2000000000000002</v>
      </c>
      <c r="G43" s="18">
        <v>19.600000000000001</v>
      </c>
      <c r="H43" s="18">
        <v>43.1</v>
      </c>
      <c r="I43" s="18">
        <v>42.6</v>
      </c>
      <c r="J43" s="18">
        <v>27.2</v>
      </c>
      <c r="K43" s="18">
        <v>52.9</v>
      </c>
      <c r="L43" s="21">
        <v>31.5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232.5</v>
      </c>
      <c r="C44" s="24">
        <v>4.5</v>
      </c>
      <c r="D44" s="24" t="s">
        <v>14</v>
      </c>
      <c r="E44" s="24">
        <v>4.5999999999999996</v>
      </c>
      <c r="F44" s="24">
        <v>2.4</v>
      </c>
      <c r="G44" s="24">
        <v>19.399999999999999</v>
      </c>
      <c r="H44" s="24">
        <v>40.1</v>
      </c>
      <c r="I44" s="24">
        <v>43.3</v>
      </c>
      <c r="J44" s="24">
        <v>29.1</v>
      </c>
      <c r="K44" s="24">
        <v>56.8</v>
      </c>
      <c r="L44" s="25">
        <v>32.1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v>8.1</v>
      </c>
      <c r="C46" s="7">
        <v>2.2999999999999998</v>
      </c>
      <c r="D46" s="7" t="s">
        <v>14</v>
      </c>
      <c r="E46" s="7" t="s">
        <v>14</v>
      </c>
      <c r="F46" s="7" t="s">
        <v>14</v>
      </c>
      <c r="G46" s="7" t="s">
        <v>14</v>
      </c>
      <c r="H46" s="7">
        <v>2.2000000000000002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v>7.4</v>
      </c>
      <c r="C47" s="18">
        <v>2.1</v>
      </c>
      <c r="D47" s="18" t="s">
        <v>14</v>
      </c>
      <c r="E47" s="18" t="s">
        <v>14</v>
      </c>
      <c r="F47" s="18" t="s">
        <v>14</v>
      </c>
      <c r="G47" s="18">
        <v>1.5</v>
      </c>
      <c r="H47" s="18" t="s">
        <v>14</v>
      </c>
      <c r="I47" s="18" t="s">
        <v>14</v>
      </c>
      <c r="J47" s="18" t="s">
        <v>14</v>
      </c>
      <c r="K47" s="18">
        <v>1.3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v>6.5</v>
      </c>
      <c r="C48" s="18">
        <v>2.8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v>6.7</v>
      </c>
      <c r="C49" s="18">
        <v>2.2000000000000002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>
        <v>1.3</v>
      </c>
      <c r="L49" s="21" t="s">
        <v>14</v>
      </c>
    </row>
    <row r="50" spans="1:12">
      <c r="A50" s="76">
        <v>2011</v>
      </c>
      <c r="B50" s="17">
        <v>7.5</v>
      </c>
      <c r="C50" s="18">
        <v>2.4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>
        <v>8</v>
      </c>
      <c r="C51" s="18">
        <v>2.2999999999999998</v>
      </c>
      <c r="D51" s="18" t="s">
        <v>14</v>
      </c>
      <c r="E51" s="18" t="s">
        <v>14</v>
      </c>
      <c r="F51" s="18" t="s">
        <v>14</v>
      </c>
      <c r="G51" s="18" t="s">
        <v>14</v>
      </c>
      <c r="H51" s="18">
        <v>2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>
        <v>7.6</v>
      </c>
      <c r="C52" s="24">
        <v>2.1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>
        <v>1.6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210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IF(ISERROR('12a'!B7/'12a'!B6*100-100),"n.a.",'12a'!B7/'12a'!B6*100-100)</f>
        <v>1.8089271730618748</v>
      </c>
      <c r="C6" s="7">
        <f>IF(ISERROR('12a'!C7/'12a'!C6*100-100),"n.a.",'12a'!C7/'12a'!C6*100-100)</f>
        <v>0.99720781810930248</v>
      </c>
      <c r="D6" s="7">
        <f>IF(ISERROR('12a'!D7/'12a'!D6*100-100),"n.a.",'12a'!D7/'12a'!D6*100-100)</f>
        <v>1.8300653594771461</v>
      </c>
      <c r="E6" s="7">
        <f>IF(ISERROR('12a'!E7/'12a'!E6*100-100),"n.a.",'12a'!E7/'12a'!E6*100-100)</f>
        <v>0.554528650646958</v>
      </c>
      <c r="F6" s="7">
        <f>IF(ISERROR('12a'!F7/'12a'!F6*100-100),"n.a.",'12a'!F7/'12a'!F6*100-100)</f>
        <v>1.6843741902047071</v>
      </c>
      <c r="G6" s="7">
        <f>IF(ISERROR('12a'!G7/'12a'!G6*100-100),"n.a.",'12a'!G7/'12a'!G6*100-100)</f>
        <v>1.2370485136051173</v>
      </c>
      <c r="H6" s="7">
        <f>IF(ISERROR('12a'!H7/'12a'!H6*100-100),"n.a.",'12a'!H7/'12a'!H6*100-100)</f>
        <v>1.7083778966132002</v>
      </c>
      <c r="I6" s="7">
        <f>IF(ISERROR('12a'!I7/'12a'!I6*100-100),"n.a.",'12a'!I7/'12a'!I6*100-100)</f>
        <v>1.4395393474088394</v>
      </c>
      <c r="J6" s="7">
        <f>IF(ISERROR('12a'!J7/'12a'!J6*100-100),"n.a.",'12a'!J7/'12a'!J6*100-100)</f>
        <v>1.4473433631689119</v>
      </c>
      <c r="K6" s="7">
        <f>IF(ISERROR('12a'!K7/'12a'!K6*100-100),"n.a.",'12a'!K7/'12a'!K6*100-100)</f>
        <v>3.2761461665212721</v>
      </c>
      <c r="L6" s="29">
        <f>IF(ISERROR('12a'!L7/'12a'!L6*100-100),"n.a.",'12a'!L7/'12a'!L6*100-100)</f>
        <v>2.3739767341663054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IF(ISERROR('12a'!B8/'12a'!B7*100-100),"n.a.",'12a'!B8/'12a'!B7*100-100)</f>
        <v>0.68895799224233656</v>
      </c>
      <c r="C7" s="18">
        <f>IF(ISERROR('12a'!C8/'12a'!C7*100-100),"n.a.",'12a'!C8/'12a'!C7*100-100)</f>
        <v>-0.39494470774091894</v>
      </c>
      <c r="D7" s="18">
        <f>IF(ISERROR('12a'!D8/'12a'!D7*100-100),"n.a.",'12a'!D8/'12a'!D7*100-100)</f>
        <v>0.12836970474967302</v>
      </c>
      <c r="E7" s="18">
        <f>IF(ISERROR('12a'!E8/'12a'!E7*100-100),"n.a.",'12a'!E8/'12a'!E7*100-100)</f>
        <v>1.5522875816993462</v>
      </c>
      <c r="F7" s="18">
        <f>IF(ISERROR('12a'!F8/'12a'!F7*100-100),"n.a.",'12a'!F8/'12a'!F7*100-100)</f>
        <v>0.48419979612641839</v>
      </c>
      <c r="G7" s="18">
        <f>IF(ISERROR('12a'!G8/'12a'!G7*100-100),"n.a.",'12a'!G8/'12a'!G7*100-100)</f>
        <v>0.50694660321866536</v>
      </c>
      <c r="H7" s="18">
        <f>IF(ISERROR('12a'!H8/'12a'!H7*100-100),"n.a.",'12a'!H8/'12a'!H7*100-100)</f>
        <v>0.21311498394626938</v>
      </c>
      <c r="I7" s="18">
        <f>IF(ISERROR('12a'!I8/'12a'!I7*100-100),"n.a.",'12a'!I8/'12a'!I7*100-100)</f>
        <v>1.3087354146956756</v>
      </c>
      <c r="J7" s="18">
        <f>IF(ISERROR('12a'!J8/'12a'!J7*100-100),"n.a.",'12a'!J8/'12a'!J7*100-100)</f>
        <v>1.9898629622676793</v>
      </c>
      <c r="K7" s="18">
        <f>IF(ISERROR('12a'!K8/'12a'!K7*100-100),"n.a.",'12a'!K8/'12a'!K7*100-100)</f>
        <v>1.6471140309713803</v>
      </c>
      <c r="L7" s="21">
        <f>IF(ISERROR('12a'!L8/'12a'!L7*100-100),"n.a.",'12a'!L8/'12a'!L7*100-100)</f>
        <v>1.1152729262236392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IF(ISERROR('12a'!B9/'12a'!B8*100-100),"n.a.",'12a'!B9/'12a'!B8*100-100)</f>
        <v>1.0765654669664002</v>
      </c>
      <c r="C8" s="18">
        <f>IF(ISERROR('12a'!C9/'12a'!C8*100-100),"n.a.",'12a'!C9/'12a'!C8*100-100)</f>
        <v>2.0618556701030855</v>
      </c>
      <c r="D8" s="18">
        <f>IF(ISERROR('12a'!D9/'12a'!D8*100-100),"n.a.",'12a'!D9/'12a'!D8*100-100)</f>
        <v>1.7948717948718098</v>
      </c>
      <c r="E8" s="18">
        <f>IF(ISERROR('12a'!E9/'12a'!E8*100-100),"n.a.",'12a'!E9/'12a'!E8*100-100)</f>
        <v>0.36202735317780821</v>
      </c>
      <c r="F8" s="18">
        <f>IF(ISERROR('12a'!F9/'12a'!F8*100-100),"n.a.",'12a'!F9/'12a'!F8*100-100)</f>
        <v>-0.48186659903628026</v>
      </c>
      <c r="G8" s="18">
        <f>IF(ISERROR('12a'!G9/'12a'!G8*100-100),"n.a.",'12a'!G9/'12a'!G8*100-100)</f>
        <v>1.1301182460564831</v>
      </c>
      <c r="H8" s="18">
        <f>IF(ISERROR('12a'!H9/'12a'!H8*100-100),"n.a.",'12a'!H9/'12a'!H8*100-100)</f>
        <v>1.264777894368649</v>
      </c>
      <c r="I8" s="18">
        <f>IF(ISERROR('12a'!I9/'12a'!I8*100-100),"n.a.",'12a'!I9/'12a'!I8*100-100)</f>
        <v>1.8365758754863748</v>
      </c>
      <c r="J8" s="18">
        <f>IF(ISERROR('12a'!J9/'12a'!J8*100-100),"n.a.",'12a'!J9/'12a'!J8*100-100)</f>
        <v>1.5092950487760106</v>
      </c>
      <c r="K8" s="18">
        <f>IF(ISERROR('12a'!K9/'12a'!K8*100-100),"n.a.",'12a'!K9/'12a'!K8*100-100)</f>
        <v>-0.40164350676329263</v>
      </c>
      <c r="L8" s="21">
        <f>IF(ISERROR('12a'!L9/'12a'!L8*100-100),"n.a.",'12a'!L9/'12a'!L8*100-100)</f>
        <v>1.7314575876134199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IF(ISERROR('12a'!B10/'12a'!B9*100-100),"n.a.",'12a'!B10/'12a'!B9*100-100)</f>
        <v>0.943095750940671</v>
      </c>
      <c r="C9" s="18">
        <f>IF(ISERROR('12a'!C10/'12a'!C9*100-100),"n.a.",'12a'!C10/'12a'!C9*100-100)</f>
        <v>0.5050505050505194</v>
      </c>
      <c r="D9" s="18">
        <f>IF(ISERROR('12a'!D10/'12a'!D9*100-100),"n.a.",'12a'!D10/'12a'!D9*100-100)</f>
        <v>2.1410579345088081</v>
      </c>
      <c r="E9" s="18">
        <f>IF(ISERROR('12a'!E10/'12a'!E9*100-100),"n.a.",'12a'!E10/'12a'!E9*100-100)</f>
        <v>-0.44088176352705943</v>
      </c>
      <c r="F9" s="18">
        <f>IF(ISERROR('12a'!F10/'12a'!F9*100-100),"n.a.",'12a'!F10/'12a'!F9*100-100)</f>
        <v>-0.79001019367991887</v>
      </c>
      <c r="G9" s="18">
        <f>IF(ISERROR('12a'!G10/'12a'!G9*100-100),"n.a.",'12a'!G10/'12a'!G9*100-100)</f>
        <v>0.78106620241847224</v>
      </c>
      <c r="H9" s="18">
        <f>IF(ISERROR('12a'!H10/'12a'!H9*100-100),"n.a.",'12a'!H10/'12a'!H9*100-100)</f>
        <v>0.88561599358929755</v>
      </c>
      <c r="I9" s="18">
        <f>IF(ISERROR('12a'!I10/'12a'!I9*100-100),"n.a.",'12a'!I10/'12a'!I9*100-100)</f>
        <v>0.90172703652760333</v>
      </c>
      <c r="J9" s="18">
        <f>IF(ISERROR('12a'!J10/'12a'!J9*100-100),"n.a.",'12a'!J10/'12a'!J9*100-100)</f>
        <v>0.27198549410698547</v>
      </c>
      <c r="K9" s="18">
        <f>IF(ISERROR('12a'!K10/'12a'!K9*100-100),"n.a.",'12a'!K10/'12a'!K9*100-100)</f>
        <v>2.6513395754148377</v>
      </c>
      <c r="L9" s="21">
        <f>IF(ISERROR('12a'!L10/'12a'!L9*100-100),"n.a.",'12a'!L10/'12a'!L9*100-100)</f>
        <v>0.61778905163245668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IF(ISERROR('12a'!B11/'12a'!B10*100-100),"n.a.",'12a'!B11/'12a'!B10*100-100)</f>
        <v>0.96369820523243277</v>
      </c>
      <c r="C10" s="18">
        <f>IF(ISERROR('12a'!C11/'12a'!C10*100-100),"n.a.",'12a'!C11/'12a'!C10*100-100)</f>
        <v>2.2033243138770615</v>
      </c>
      <c r="D10" s="18">
        <f>IF(ISERROR('12a'!D11/'12a'!D10*100-100),"n.a.",'12a'!D11/'12a'!D10*100-100)</f>
        <v>1.109741060419239</v>
      </c>
      <c r="E10" s="18">
        <f>IF(ISERROR('12a'!E11/'12a'!E10*100-100),"n.a.",'12a'!E11/'12a'!E10*100-100)</f>
        <v>0.80515297906602257</v>
      </c>
      <c r="F10" s="18">
        <f>IF(ISERROR('12a'!F11/'12a'!F10*100-100),"n.a.",'12a'!F11/'12a'!F10*100-100)</f>
        <v>0.48805548420240541</v>
      </c>
      <c r="G10" s="18">
        <f>IF(ISERROR('12a'!G11/'12a'!G10*100-100),"n.a.",'12a'!G11/'12a'!G10*100-100)</f>
        <v>0.81469723143004558</v>
      </c>
      <c r="H10" s="18">
        <f>IF(ISERROR('12a'!H11/'12a'!H10*100-100),"n.a.",'12a'!H11/'12a'!H10*100-100)</f>
        <v>0.78882497945768648</v>
      </c>
      <c r="I10" s="18">
        <f>IF(ISERROR('12a'!I11/'12a'!I10*100-100),"n.a.",'12a'!I11/'12a'!I10*100-100)</f>
        <v>0.75734625870948946</v>
      </c>
      <c r="J10" s="18">
        <f>IF(ISERROR('12a'!J11/'12a'!J10*100-100),"n.a.",'12a'!J11/'12a'!J10*100-100)</f>
        <v>1.8987341772152035</v>
      </c>
      <c r="K10" s="18">
        <f>IF(ISERROR('12a'!K11/'12a'!K10*100-100),"n.a.",'12a'!K11/'12a'!K10*100-100)</f>
        <v>1.7339474397182357</v>
      </c>
      <c r="L10" s="21">
        <f>IF(ISERROR('12a'!L11/'12a'!L10*100-100),"n.a.",'12a'!L11/'12a'!L10*100-100)</f>
        <v>0.8701663074858601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IF(ISERROR('12a'!B12/'12a'!B11*100-100),"n.a.",'12a'!B12/'12a'!B11*100-100)</f>
        <v>1.1112876741352835</v>
      </c>
      <c r="C11" s="18">
        <f>IF(ISERROR('12a'!C12/'12a'!C11*100-100),"n.a.",'12a'!C12/'12a'!C11*100-100)</f>
        <v>-0.11346444780633647</v>
      </c>
      <c r="D11" s="18">
        <f>IF(ISERROR('12a'!D12/'12a'!D11*100-100),"n.a.",'12a'!D12/'12a'!D11*100-100)</f>
        <v>2.0731707317073216</v>
      </c>
      <c r="E11" s="18">
        <f>IF(ISERROR('12a'!E12/'12a'!E11*100-100),"n.a.",'12a'!E12/'12a'!E11*100-100)</f>
        <v>-0.23961661341851936</v>
      </c>
      <c r="F11" s="18">
        <f>IF(ISERROR('12a'!F12/'12a'!F11*100-100),"n.a.",'12a'!F12/'12a'!F11*100-100)</f>
        <v>0.23006134969325842</v>
      </c>
      <c r="G11" s="18">
        <f>IF(ISERROR('12a'!G12/'12a'!G11*100-100),"n.a.",'12a'!G12/'12a'!G11*100-100)</f>
        <v>1.0697663648783191</v>
      </c>
      <c r="H11" s="18">
        <f>IF(ISERROR('12a'!H12/'12a'!H11*100-100),"n.a.",'12a'!H12/'12a'!H11*100-100)</f>
        <v>1.1495189955975889</v>
      </c>
      <c r="I11" s="18">
        <f>IF(ISERROR('12a'!I12/'12a'!I11*100-100),"n.a.",'12a'!I12/'12a'!I11*100-100)</f>
        <v>0.75165363800360296</v>
      </c>
      <c r="J11" s="18">
        <f>IF(ISERROR('12a'!J12/'12a'!J11*100-100),"n.a.",'12a'!J12/'12a'!J11*100-100)</f>
        <v>2.6619343389529604</v>
      </c>
      <c r="K11" s="18">
        <f>IF(ISERROR('12a'!K12/'12a'!K11*100-100),"n.a.",'12a'!K12/'12a'!K11*100-100)</f>
        <v>2.9027962716378255</v>
      </c>
      <c r="L11" s="21">
        <f>IF(ISERROR('12a'!L12/'12a'!L11*100-100),"n.a.",'12a'!L12/'12a'!L11*100-100)</f>
        <v>-0.3063651388720956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IF(ISERROR('12a'!B12/'12a'!B6*100-100),"n.a.",'12a'!B12/'12a'!B6*100-100)</f>
        <v>6.7725696386620342</v>
      </c>
      <c r="C12" s="24">
        <f>IF(ISERROR('12a'!C12/'12a'!C6*100-100),"n.a.",'12a'!C12/'12a'!C6*100-100)</f>
        <v>5.3450339050658187</v>
      </c>
      <c r="D12" s="24">
        <f>IF(ISERROR('12a'!D12/'12a'!D6*100-100),"n.a.",'12a'!D12/'12a'!D6*100-100)</f>
        <v>9.4117647058823621</v>
      </c>
      <c r="E12" s="24">
        <f>IF(ISERROR('12a'!E12/'12a'!E6*100-100),"n.a.",'12a'!E12/'12a'!E6*100-100)</f>
        <v>2.6083384678578909</v>
      </c>
      <c r="F12" s="24">
        <f>IF(ISERROR('12a'!F12/'12a'!F6*100-100),"n.a.",'12a'!F12/'12a'!F6*100-100)</f>
        <v>1.6066338429645128</v>
      </c>
      <c r="G12" s="24">
        <f>IF(ISERROR('12a'!G12/'12a'!G6*100-100),"n.a.",'12a'!G12/'12a'!G6*100-100)</f>
        <v>5.6671831122300631</v>
      </c>
      <c r="H12" s="24">
        <f>IF(ISERROR('12a'!H12/'12a'!H6*100-100),"n.a.",'12a'!H12/'12a'!H6*100-100)</f>
        <v>6.1561497326203067</v>
      </c>
      <c r="I12" s="24">
        <f>IF(ISERROR('12a'!I12/'12a'!I6*100-100),"n.a.",'12a'!I12/'12a'!I6*100-100)</f>
        <v>7.19769673704414</v>
      </c>
      <c r="J12" s="24">
        <f>IF(ISERROR('12a'!J12/'12a'!J6*100-100),"n.a.",'12a'!J12/'12a'!J6*100-100)</f>
        <v>10.169491525423723</v>
      </c>
      <c r="K12" s="24">
        <f>IF(ISERROR('12a'!K12/'12a'!K6*100-100),"n.a.",'12a'!K12/'12a'!K6*100-100)</f>
        <v>12.35824367548706</v>
      </c>
      <c r="L12" s="25">
        <f>IF(ISERROR('12a'!L12/'12a'!L6*100-100),"n.a.",'12a'!L12/'12a'!L6*100-100)</f>
        <v>6.5532098233519918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IF(ISERROR('12a'!B15/'12a'!B14*100-100),"n.a.",'12a'!B15/'12a'!B14*100-100)</f>
        <v>1.7568565491421708</v>
      </c>
      <c r="C14" s="7">
        <f>IF(ISERROR('12a'!C15/'12a'!C14*100-100),"n.a.",'12a'!C15/'12a'!C14*100-100)</f>
        <v>1.041232819658461</v>
      </c>
      <c r="D14" s="7">
        <f>IF(ISERROR('12a'!D15/'12a'!D14*100-100),"n.a.",'12a'!D15/'12a'!D14*100-100)</f>
        <v>1.8445322793148762</v>
      </c>
      <c r="E14" s="7">
        <f>IF(ISERROR('12a'!E15/'12a'!E14*100-100),"n.a.",'12a'!E15/'12a'!E14*100-100)</f>
        <v>0.45948203842939961</v>
      </c>
      <c r="F14" s="7">
        <f>IF(ISERROR('12a'!F15/'12a'!F14*100-100),"n.a.",'12a'!F15/'12a'!F14*100-100)</f>
        <v>1.4176949330532977</v>
      </c>
      <c r="G14" s="7">
        <f>IF(ISERROR('12a'!G15/'12a'!G14*100-100),"n.a.",'12a'!G15/'12a'!G14*100-100)</f>
        <v>1.1272141706924401</v>
      </c>
      <c r="H14" s="7">
        <f>IF(ISERROR('12a'!H15/'12a'!H14*100-100),"n.a.",'12a'!H15/'12a'!H14*100-100)</f>
        <v>1.7367392720167913</v>
      </c>
      <c r="I14" s="7">
        <f>IF(ISERROR('12a'!I15/'12a'!I14*100-100),"n.a.",'12a'!I15/'12a'!I14*100-100)</f>
        <v>1.0909730775998696</v>
      </c>
      <c r="J14" s="7">
        <f>IF(ISERROR('12a'!J15/'12a'!J14*100-100),"n.a.",'12a'!J15/'12a'!J14*100-100)</f>
        <v>1.3642000826787921</v>
      </c>
      <c r="K14" s="7">
        <f>IF(ISERROR('12a'!K15/'12a'!K14*100-100),"n.a.",'12a'!K15/'12a'!K14*100-100)</f>
        <v>3.3442622950819754</v>
      </c>
      <c r="L14" s="29">
        <f>IF(ISERROR('12a'!L15/'12a'!L14*100-100),"n.a.",'12a'!L15/'12a'!L14*100-100)</f>
        <v>2.2129399217916728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IF(ISERROR('12a'!B16/'12a'!B15*100-100),"n.a.",'12a'!B16/'12a'!B15*100-100)</f>
        <v>0.69477260964467291</v>
      </c>
      <c r="C15" s="18">
        <f>IF(ISERROR('12a'!C16/'12a'!C15*100-100),"n.a.",'12a'!C16/'12a'!C15*100-100)</f>
        <v>-0.94806265457542338</v>
      </c>
      <c r="D15" s="18">
        <f>IF(ISERROR('12a'!D16/'12a'!D15*100-100),"n.a.",'12a'!D16/'12a'!D15*100-100)</f>
        <v>-0.12936610608019805</v>
      </c>
      <c r="E15" s="18">
        <f>IF(ISERROR('12a'!E16/'12a'!E15*100-100),"n.a.",'12a'!E16/'12a'!E15*100-100)</f>
        <v>1.6008316008315973</v>
      </c>
      <c r="F15" s="18">
        <f>IF(ISERROR('12a'!F16/'12a'!F15*100-100),"n.a.",'12a'!F16/'12a'!F15*100-100)</f>
        <v>0.46595909914574918</v>
      </c>
      <c r="G15" s="18">
        <f>IF(ISERROR('12a'!G16/'12a'!G15*100-100),"n.a.",'12a'!G16/'12a'!G15*100-100)</f>
        <v>0.49700829955605741</v>
      </c>
      <c r="H15" s="18">
        <f>IF(ISERROR('12a'!H16/'12a'!H15*100-100),"n.a.",'12a'!H16/'12a'!H15*100-100)</f>
        <v>0.22192190056190952</v>
      </c>
      <c r="I15" s="18">
        <f>IF(ISERROR('12a'!I16/'12a'!I15*100-100),"n.a.",'12a'!I16/'12a'!I15*100-100)</f>
        <v>1.1140121845082547</v>
      </c>
      <c r="J15" s="18">
        <f>IF(ISERROR('12a'!J16/'12a'!J15*100-100),"n.a.",'12a'!J16/'12a'!J15*100-100)</f>
        <v>2.2022838499184303</v>
      </c>
      <c r="K15" s="18">
        <f>IF(ISERROR('12a'!K16/'12a'!K15*100-100),"n.a.",'12a'!K16/'12a'!K15*100-100)</f>
        <v>1.6985552518547422</v>
      </c>
      <c r="L15" s="21">
        <f>IF(ISERROR('12a'!L16/'12a'!L15*100-100),"n.a.",'12a'!L16/'12a'!L15*100-100)</f>
        <v>1.2390226936788196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IF(ISERROR('12a'!B17/'12a'!B16*100-100),"n.a.",'12a'!B17/'12a'!B16*100-100)</f>
        <v>1.1799475951304998</v>
      </c>
      <c r="C16" s="18">
        <f>IF(ISERROR('12a'!C17/'12a'!C16*100-100),"n.a.",'12a'!C17/'12a'!C16*100-100)</f>
        <v>2.4552642530170488</v>
      </c>
      <c r="D16" s="18">
        <f>IF(ISERROR('12a'!D17/'12a'!D16*100-100),"n.a.",'12a'!D17/'12a'!D16*100-100)</f>
        <v>2.0725388601036059</v>
      </c>
      <c r="E16" s="18">
        <f>IF(ISERROR('12a'!E17/'12a'!E16*100-100),"n.a.",'12a'!E17/'12a'!E16*100-100)</f>
        <v>0.20462451401677129</v>
      </c>
      <c r="F16" s="18">
        <f>IF(ISERROR('12a'!F17/'12a'!F16*100-100),"n.a.",'12a'!F17/'12a'!F16*100-100)</f>
        <v>-0.33496521515074562</v>
      </c>
      <c r="G16" s="18">
        <f>IF(ISERROR('12a'!G17/'12a'!G16*100-100),"n.a.",'12a'!G17/'12a'!G16*100-100)</f>
        <v>1.2675853459451787</v>
      </c>
      <c r="H16" s="18">
        <f>IF(ISERROR('12a'!H17/'12a'!H16*100-100),"n.a.",'12a'!H17/'12a'!H16*100-100)</f>
        <v>1.3910377425444551</v>
      </c>
      <c r="I16" s="18">
        <f>IF(ISERROR('12a'!I17/'12a'!I16*100-100),"n.a.",'12a'!I17/'12a'!I16*100-100)</f>
        <v>2.1001893613358646</v>
      </c>
      <c r="J16" s="18">
        <f>IF(ISERROR('12a'!J17/'12a'!J16*100-100),"n.a.",'12a'!J17/'12a'!J16*100-100)</f>
        <v>1.4365522745410857</v>
      </c>
      <c r="K16" s="18">
        <f>IF(ISERROR('12a'!K17/'12a'!K16*100-100),"n.a.",'12a'!K17/'12a'!K16*100-100)</f>
        <v>-0.55672873872143214</v>
      </c>
      <c r="L16" s="21">
        <f>IF(ISERROR('12a'!L17/'12a'!L16*100-100),"n.a.",'12a'!L17/'12a'!L16*100-100)</f>
        <v>1.9409971228582634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IF(ISERROR('12a'!B18/'12a'!B17*100-100),"n.a.",'12a'!B18/'12a'!B17*100-100)</f>
        <v>0.87464039800555327</v>
      </c>
      <c r="C17" s="18">
        <f>IF(ISERROR('12a'!C18/'12a'!C17*100-100),"n.a.",'12a'!C18/'12a'!C17*100-100)</f>
        <v>0.12185215272137384</v>
      </c>
      <c r="D17" s="18">
        <f>IF(ISERROR('12a'!D18/'12a'!D17*100-100),"n.a.",'12a'!D18/'12a'!D17*100-100)</f>
        <v>2.2842639593908558</v>
      </c>
      <c r="E17" s="18">
        <f>IF(ISERROR('12a'!E18/'12a'!E17*100-100),"n.a.",'12a'!E18/'12a'!E17*100-100)</f>
        <v>-0.49009597712884556</v>
      </c>
      <c r="F17" s="18">
        <f>IF(ISERROR('12a'!F18/'12a'!F17*100-100),"n.a.",'12a'!F18/'12a'!F17*100-100)</f>
        <v>-0.90486039296794729</v>
      </c>
      <c r="G17" s="18">
        <f>IF(ISERROR('12a'!G18/'12a'!G17*100-100),"n.a.",'12a'!G18/'12a'!G17*100-100)</f>
        <v>0.77284149637286248</v>
      </c>
      <c r="H17" s="18">
        <f>IF(ISERROR('12a'!H18/'12a'!H17*100-100),"n.a.",'12a'!H18/'12a'!H17*100-100)</f>
        <v>0.76297405888199421</v>
      </c>
      <c r="I17" s="18">
        <f>IF(ISERROR('12a'!I18/'12a'!I17*100-100),"n.a.",'12a'!I18/'12a'!I17*100-100)</f>
        <v>0.72500421514077118</v>
      </c>
      <c r="J17" s="18">
        <f>IF(ISERROR('12a'!J18/'12a'!J17*100-100),"n.a.",'12a'!J18/'12a'!J17*100-100)</f>
        <v>-0.35405192761604098</v>
      </c>
      <c r="K17" s="18">
        <f>IF(ISERROR('12a'!K18/'12a'!K17*100-100),"n.a.",'12a'!K18/'12a'!K17*100-100)</f>
        <v>2.8330115830115687</v>
      </c>
      <c r="L17" s="21">
        <f>IF(ISERROR('12a'!L18/'12a'!L17*100-100),"n.a.",'12a'!L18/'12a'!L17*100-100)</f>
        <v>0.58974683011079776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IF(ISERROR('12a'!B19/'12a'!B18*100-100),"n.a.",'12a'!B19/'12a'!B18*100-100)</f>
        <v>0.91577397406493333</v>
      </c>
      <c r="C18" s="18">
        <f>IF(ISERROR('12a'!C19/'12a'!C18*100-100),"n.a.",'12a'!C19/'12a'!C18*100-100)</f>
        <v>2.1095334685598459</v>
      </c>
      <c r="D18" s="18">
        <f>IF(ISERROR('12a'!D19/'12a'!D18*100-100),"n.a.",'12a'!D19/'12a'!D18*100-100)</f>
        <v>0.74441687344915408</v>
      </c>
      <c r="E18" s="18">
        <f>IF(ISERROR('12a'!E19/'12a'!E18*100-100),"n.a.",'12a'!E19/'12a'!E18*100-100)</f>
        <v>0.80032833983172225</v>
      </c>
      <c r="F18" s="18">
        <f>IF(ISERROR('12a'!F19/'12a'!F18*100-100),"n.a.",'12a'!F19/'12a'!F18*100-100)</f>
        <v>0.6000521784502979</v>
      </c>
      <c r="G18" s="18">
        <f>IF(ISERROR('12a'!G19/'12a'!G18*100-100),"n.a.",'12a'!G19/'12a'!G18*100-100)</f>
        <v>0.7622094664533563</v>
      </c>
      <c r="H18" s="18">
        <f>IF(ISERROR('12a'!H19/'12a'!H18*100-100),"n.a.",'12a'!H19/'12a'!H18*100-100)</f>
        <v>0.75025008336110943</v>
      </c>
      <c r="I18" s="18">
        <f>IF(ISERROR('12a'!I19/'12a'!I18*100-100),"n.a.",'12a'!I19/'12a'!I18*100-100)</f>
        <v>0.70304653498493508</v>
      </c>
      <c r="J18" s="18">
        <f>IF(ISERROR('12a'!J19/'12a'!J18*100-100),"n.a.",'12a'!J19/'12a'!J18*100-100)</f>
        <v>2.1515988945914017</v>
      </c>
      <c r="K18" s="18">
        <f>IF(ISERROR('12a'!K19/'12a'!K18*100-100),"n.a.",'12a'!K19/'12a'!K18*100-100)</f>
        <v>1.5769465433895107</v>
      </c>
      <c r="L18" s="21">
        <f>IF(ISERROR('12a'!L19/'12a'!L18*100-100),"n.a.",'12a'!L19/'12a'!L18*100-100)</f>
        <v>0.84593157167385868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IF(ISERROR('12a'!B20/'12a'!B19*100-100),"n.a.",'12a'!B20/'12a'!B19*100-100)</f>
        <v>1.128227381210678</v>
      </c>
      <c r="C19" s="18">
        <f>IF(ISERROR('12a'!C20/'12a'!C19*100-100),"n.a.",'12a'!C20/'12a'!C19*100-100)</f>
        <v>-0.31783869686134381</v>
      </c>
      <c r="D19" s="18">
        <f>IF(ISERROR('12a'!D20/'12a'!D19*100-100),"n.a.",'12a'!D20/'12a'!D19*100-100)</f>
        <v>2.3399014778324982</v>
      </c>
      <c r="E19" s="18">
        <f>IF(ISERROR('12a'!E20/'12a'!E19*100-100),"n.a.",'12a'!E20/'12a'!E19*100-100)</f>
        <v>-0.26465798045603606</v>
      </c>
      <c r="F19" s="18">
        <f>IF(ISERROR('12a'!F20/'12a'!F19*100-100),"n.a.",'12a'!F20/'12a'!F19*100-100)</f>
        <v>0.31120331950207003</v>
      </c>
      <c r="G19" s="18">
        <f>IF(ISERROR('12a'!G20/'12a'!G19*100-100),"n.a.",'12a'!G20/'12a'!G19*100-100)</f>
        <v>1.0599551737019226</v>
      </c>
      <c r="H19" s="18">
        <f>IF(ISERROR('12a'!H20/'12a'!H19*100-100),"n.a.",'12a'!H20/'12a'!H19*100-100)</f>
        <v>1.2617905014065798</v>
      </c>
      <c r="I19" s="18">
        <f>IF(ISERROR('12a'!I20/'12a'!I19*100-100),"n.a.",'12a'!I20/'12a'!I19*100-100)</f>
        <v>0.71476063829787506</v>
      </c>
      <c r="J19" s="18">
        <f>IF(ISERROR('12a'!J20/'12a'!J19*100-100),"n.a.",'12a'!J20/'12a'!J19*100-100)</f>
        <v>2.492753623188392</v>
      </c>
      <c r="K19" s="18">
        <f>IF(ISERROR('12a'!K20/'12a'!K19*100-100),"n.a.",'12a'!K20/'12a'!K19*100-100)</f>
        <v>2.8323245391119372</v>
      </c>
      <c r="L19" s="21">
        <f>IF(ISERROR('12a'!L20/'12a'!L19*100-100),"n.a.",'12a'!L20/'12a'!L19*100-100)</f>
        <v>-0.34467007184085219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IF(ISERROR('12a'!B20/'12a'!B14*100-100),"n.a.",'12a'!B20/'12a'!B14*100-100)</f>
        <v>6.7280335686112949</v>
      </c>
      <c r="C20" s="24">
        <f>IF(ISERROR('12a'!C20/'12a'!C14*100-100),"n.a.",'12a'!C20/'12a'!C14*100-100)</f>
        <v>4.4981257809246102</v>
      </c>
      <c r="D20" s="24">
        <f>IF(ISERROR('12a'!D20/'12a'!D14*100-100),"n.a.",'12a'!D20/'12a'!D14*100-100)</f>
        <v>9.4861660079051262</v>
      </c>
      <c r="E20" s="24">
        <f>IF(ISERROR('12a'!E20/'12a'!E14*100-100),"n.a.",'12a'!E20/'12a'!E14*100-100)</f>
        <v>2.3182957393483576</v>
      </c>
      <c r="F20" s="24">
        <f>IF(ISERROR('12a'!F20/'12a'!F14*100-100),"n.a.",'12a'!F20/'12a'!F14*100-100)</f>
        <v>1.548962982410103</v>
      </c>
      <c r="G20" s="24">
        <f>IF(ISERROR('12a'!G20/'12a'!G14*100-100),"n.a.",'12a'!G20/'12a'!G14*100-100)</f>
        <v>5.6116722783389434</v>
      </c>
      <c r="H20" s="24">
        <f>IF(ISERROR('12a'!H20/'12a'!H14*100-100),"n.a.",'12a'!H20/'12a'!H14*100-100)</f>
        <v>6.2754179028873267</v>
      </c>
      <c r="I20" s="24">
        <f>IF(ISERROR('12a'!I20/'12a'!I14*100-100),"n.a.",'12a'!I20/'12a'!I14*100-100)</f>
        <v>6.6162238254443082</v>
      </c>
      <c r="J20" s="24">
        <f>IF(ISERROR('12a'!J20/'12a'!J14*100-100),"n.a.",'12a'!J20/'12a'!J14*100-100)</f>
        <v>9.6320793716411686</v>
      </c>
      <c r="K20" s="24">
        <f>IF(ISERROR('12a'!K20/'12a'!K14*100-100),"n.a.",'12a'!K20/'12a'!K14*100-100)</f>
        <v>12.26229508196721</v>
      </c>
      <c r="L20" s="25">
        <f>IF(ISERROR('12a'!L20/'12a'!L14*100-100),"n.a.",'12a'!L20/'12a'!L14*100-100)</f>
        <v>6.6388197653750609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IF(ISERROR('12a'!B23/'12a'!B22*100-100),"n.a.",'12a'!B23/'12a'!B22*100-100)</f>
        <v>4.0312729049596783</v>
      </c>
      <c r="C22" s="7">
        <f>IF(ISERROR('12a'!C23/'12a'!C22*100-100),"n.a.",'12a'!C23/'12a'!C22*100-100)</f>
        <v>0</v>
      </c>
      <c r="D22" s="7">
        <f>IF(ISERROR('12a'!D23/'12a'!D22*100-100),"n.a.",'12a'!D23/'12a'!D22*100-100)</f>
        <v>0</v>
      </c>
      <c r="E22" s="7">
        <f>IF(ISERROR('12a'!E23/'12a'!E22*100-100),"n.a.",'12a'!E23/'12a'!E22*100-100)</f>
        <v>6.1728395061728492</v>
      </c>
      <c r="F22" s="7">
        <f>IF(ISERROR('12a'!F23/'12a'!F22*100-100),"n.a.",'12a'!F23/'12a'!F22*100-100)</f>
        <v>22</v>
      </c>
      <c r="G22" s="7">
        <f>IF(ISERROR('12a'!G23/'12a'!G22*100-100),"n.a.",'12a'!G23/'12a'!G22*100-100)</f>
        <v>15.217391304347828</v>
      </c>
      <c r="H22" s="7">
        <f>IF(ISERROR('12a'!H23/'12a'!H22*100-100),"n.a.",'12a'!H23/'12a'!H22*100-100)</f>
        <v>-0.38797284190106041</v>
      </c>
      <c r="I22" s="7">
        <f>IF(ISERROR('12a'!I23/'12a'!I22*100-100),"n.a.",'12a'!I23/'12a'!I22*100-100)</f>
        <v>4.9209138840070352</v>
      </c>
      <c r="J22" s="7">
        <f>IF(ISERROR('12a'!J23/'12a'!J22*100-100),"n.a.",'12a'!J23/'12a'!J22*100-100)</f>
        <v>2.4213075060532674</v>
      </c>
      <c r="K22" s="7">
        <f>IF(ISERROR('12a'!K23/'12a'!K22*100-100),"n.a.",'12a'!K23/'12a'!K22*100-100)</f>
        <v>1.6069221260815709</v>
      </c>
      <c r="L22" s="29">
        <f>IF(ISERROR('12a'!L23/'12a'!L22*100-100),"n.a.",'12a'!L23/'12a'!L22*100-100)</f>
        <v>7.5070821529745331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IF(ISERROR('12a'!B24/'12a'!B23*100-100),"n.a.",'12a'!B24/'12a'!B23*100-100)</f>
        <v>0.44621888210427585</v>
      </c>
      <c r="C23" s="18">
        <f>IF(ISERROR('12a'!C24/'12a'!C23*100-100),"n.a.",'12a'!C24/'12a'!C23*100-100)</f>
        <v>12.264150943396231</v>
      </c>
      <c r="D23" s="18">
        <f>IF(ISERROR('12a'!D24/'12a'!D23*100-100),"n.a.",'12a'!D24/'12a'!D23*100-100)</f>
        <v>33.333333333333343</v>
      </c>
      <c r="E23" s="18">
        <f>IF(ISERROR('12a'!E24/'12a'!E23*100-100),"n.a.",'12a'!E24/'12a'!E23*100-100)</f>
        <v>0</v>
      </c>
      <c r="F23" s="18">
        <f>IF(ISERROR('12a'!F24/'12a'!F23*100-100),"n.a.",'12a'!F24/'12a'!F23*100-100)</f>
        <v>1.6393442622950829</v>
      </c>
      <c r="G23" s="18">
        <f>IF(ISERROR('12a'!G24/'12a'!G23*100-100),"n.a.",'12a'!G24/'12a'!G23*100-100)</f>
        <v>1.617250673854457</v>
      </c>
      <c r="H23" s="18">
        <f>IF(ISERROR('12a'!H24/'12a'!H23*100-100),"n.a.",'12a'!H24/'12a'!H23*100-100)</f>
        <v>-0.29211295034079399</v>
      </c>
      <c r="I23" s="18">
        <f>IF(ISERROR('12a'!I24/'12a'!I23*100-100),"n.a.",'12a'!I24/'12a'!I23*100-100)</f>
        <v>3.0150753768844112</v>
      </c>
      <c r="J23" s="18">
        <f>IF(ISERROR('12a'!J24/'12a'!J23*100-100),"n.a.",'12a'!J24/'12a'!J23*100-100)</f>
        <v>-0.47281323877066939</v>
      </c>
      <c r="K23" s="18">
        <f>IF(ISERROR('12a'!K24/'12a'!K23*100-100),"n.a.",'12a'!K24/'12a'!K23*100-100)</f>
        <v>0.36496350364963348</v>
      </c>
      <c r="L23" s="21">
        <f>IF(ISERROR('12a'!L24/'12a'!L23*100-100),"n.a.",'12a'!L24/'12a'!L23*100-100)</f>
        <v>-2.6350461133069842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IF(ISERROR('12a'!B25/'12a'!B24*100-100),"n.a.",'12a'!B25/'12a'!B24*100-100)</f>
        <v>-3.24994154781389</v>
      </c>
      <c r="C24" s="18">
        <f>IF(ISERROR('12a'!C25/'12a'!C24*100-100),"n.a.",'12a'!C25/'12a'!C24*100-100)</f>
        <v>-5.8823529411764781</v>
      </c>
      <c r="D24" s="18">
        <f>IF(ISERROR('12a'!D25/'12a'!D24*100-100),"n.a.",'12a'!D25/'12a'!D24*100-100)</f>
        <v>-25.000000000000014</v>
      </c>
      <c r="E24" s="18">
        <f>IF(ISERROR('12a'!E25/'12a'!E24*100-100),"n.a.",'12a'!E25/'12a'!E24*100-100)</f>
        <v>8.1395348837209411</v>
      </c>
      <c r="F24" s="18">
        <f>IF(ISERROR('12a'!F25/'12a'!F24*100-100),"n.a.",'12a'!F25/'12a'!F24*100-100)</f>
        <v>-9.6774193548387188</v>
      </c>
      <c r="G24" s="18">
        <f>IF(ISERROR('12a'!G25/'12a'!G24*100-100),"n.a.",'12a'!G25/'12a'!G24*100-100)</f>
        <v>-14.32360742705572</v>
      </c>
      <c r="H24" s="18">
        <f>IF(ISERROR('12a'!H25/'12a'!H24*100-100),"n.a.",'12a'!H25/'12a'!H24*100-100)</f>
        <v>-7.4218750000000142</v>
      </c>
      <c r="I24" s="18">
        <f>IF(ISERROR('12a'!I25/'12a'!I24*100-100),"n.a.",'12a'!I25/'12a'!I24*100-100)</f>
        <v>-0.48780487804877737</v>
      </c>
      <c r="J24" s="18">
        <f>IF(ISERROR('12a'!J25/'12a'!J24*100-100),"n.a.",'12a'!J25/'12a'!J24*100-100)</f>
        <v>2.3752969121140239</v>
      </c>
      <c r="K24" s="18">
        <f>IF(ISERROR('12a'!K25/'12a'!K24*100-100),"n.a.",'12a'!K25/'12a'!K24*100-100)</f>
        <v>3.5151515151515156</v>
      </c>
      <c r="L24" s="21">
        <f>IF(ISERROR('12a'!L25/'12a'!L24*100-100),"n.a.",'12a'!L25/'12a'!L24*100-100)</f>
        <v>-4.8714479025710631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IF(ISERROR('12a'!B26/'12a'!B25*100-100),"n.a.",'12a'!B26/'12a'!B25*100-100)</f>
        <v>3.9391010149830947</v>
      </c>
      <c r="C25" s="18">
        <f>IF(ISERROR('12a'!C26/'12a'!C25*100-100),"n.a.",'12a'!C26/'12a'!C25*100-100)</f>
        <v>8.0357142857142776</v>
      </c>
      <c r="D25" s="18">
        <f>IF(ISERROR('12a'!D26/'12a'!D25*100-100),"n.a.",'12a'!D26/'12a'!D25*100-100)</f>
        <v>-16.666666666666657</v>
      </c>
      <c r="E25" s="18">
        <f>IF(ISERROR('12a'!E26/'12a'!E25*100-100),"n.a.",'12a'!E26/'12a'!E25*100-100)</f>
        <v>3.2258064516128968</v>
      </c>
      <c r="F25" s="18">
        <f>IF(ISERROR('12a'!F26/'12a'!F25*100-100),"n.a.",'12a'!F26/'12a'!F25*100-100)</f>
        <v>7.1428571428571388</v>
      </c>
      <c r="G25" s="18">
        <f>IF(ISERROR('12a'!G26/'12a'!G25*100-100),"n.a.",'12a'!G26/'12a'!G25*100-100)</f>
        <v>2.1671826625387069</v>
      </c>
      <c r="H25" s="18">
        <f>IF(ISERROR('12a'!H26/'12a'!H25*100-100),"n.a.",'12a'!H26/'12a'!H25*100-100)</f>
        <v>10.126582278481024</v>
      </c>
      <c r="I25" s="18">
        <f>IF(ISERROR('12a'!I26/'12a'!I25*100-100),"n.a.",'12a'!I26/'12a'!I25*100-100)</f>
        <v>2.4509803921568505</v>
      </c>
      <c r="J25" s="18">
        <f>IF(ISERROR('12a'!J26/'12a'!J25*100-100),"n.a.",'12a'!J26/'12a'!J25*100-100)</f>
        <v>7.8886310904872232</v>
      </c>
      <c r="K25" s="18">
        <f>IF(ISERROR('12a'!K26/'12a'!K25*100-100),"n.a.",'12a'!K26/'12a'!K25*100-100)</f>
        <v>-1.75644028103045</v>
      </c>
      <c r="L25" s="21">
        <f>IF(ISERROR('12a'!L26/'12a'!L25*100-100),"n.a.",'12a'!L26/'12a'!L25*100-100)</f>
        <v>1.4224751066856243</v>
      </c>
    </row>
    <row r="26" spans="1:24">
      <c r="A26" s="74">
        <v>2012</v>
      </c>
      <c r="B26" s="17">
        <f>IF(ISERROR('12a'!B27/'12a'!B26*100-100),"n.a.",'12a'!B27/'12a'!B26*100-100)</f>
        <v>2.9993024877935142</v>
      </c>
      <c r="C26" s="18">
        <f>IF(ISERROR('12a'!C27/'12a'!C26*100-100),"n.a.",'12a'!C27/'12a'!C26*100-100)</f>
        <v>4.9586776859504198</v>
      </c>
      <c r="D26" s="18">
        <f>IF(ISERROR('12a'!D27/'12a'!D26*100-100),"n.a.",'12a'!D27/'12a'!D26*100-100)</f>
        <v>60</v>
      </c>
      <c r="E26" s="18">
        <f>IF(ISERROR('12a'!E27/'12a'!E26*100-100),"n.a.",'12a'!E27/'12a'!E26*100-100)</f>
        <v>0</v>
      </c>
      <c r="F26" s="18">
        <f>IF(ISERROR('12a'!F27/'12a'!F26*100-100),"n.a.",'12a'!F27/'12a'!F26*100-100)</f>
        <v>-6.6666666666666714</v>
      </c>
      <c r="G26" s="18">
        <f>IF(ISERROR('12a'!G27/'12a'!G26*100-100),"n.a.",'12a'!G27/'12a'!G26*100-100)</f>
        <v>7.8787878787878896</v>
      </c>
      <c r="H26" s="18">
        <f>IF(ISERROR('12a'!H27/'12a'!H26*100-100),"n.a.",'12a'!H27/'12a'!H26*100-100)</f>
        <v>3.3524904214559399</v>
      </c>
      <c r="I26" s="18">
        <f>IF(ISERROR('12a'!I27/'12a'!I26*100-100),"n.a.",'12a'!I27/'12a'!I26*100-100)</f>
        <v>1.4354066985645915</v>
      </c>
      <c r="J26" s="18">
        <f>IF(ISERROR('12a'!J27/'12a'!J26*100-100),"n.a.",'12a'!J27/'12a'!J26*100-100)</f>
        <v>-1.0752688172043037</v>
      </c>
      <c r="K26" s="18">
        <f>IF(ISERROR('12a'!K27/'12a'!K26*100-100),"n.a.",'12a'!K27/'12a'!K26*100-100)</f>
        <v>5.7210965435041601</v>
      </c>
      <c r="L26" s="21">
        <f>IF(ISERROR('12a'!L27/'12a'!L26*100-100),"n.a.",'12a'!L27/'12a'!L26*100-100)</f>
        <v>1.823281907433369</v>
      </c>
    </row>
    <row r="27" spans="1:24">
      <c r="A27" s="74">
        <v>2013</v>
      </c>
      <c r="B27" s="17">
        <f>IF(ISERROR('12a'!B28/'12a'!B27*100-100),"n.a.",'12a'!B28/'12a'!B27*100-100)</f>
        <v>0.40632054176073495</v>
      </c>
      <c r="C27" s="18">
        <f>IF(ISERROR('12a'!C28/'12a'!C27*100-100),"n.a.",'12a'!C28/'12a'!C27*100-100)</f>
        <v>3.9370078740157339</v>
      </c>
      <c r="D27" s="18">
        <f>IF(ISERROR('12a'!D28/'12a'!D27*100-100),"n.a.",'12a'!D28/'12a'!D27*100-100)</f>
        <v>-12.500000000000014</v>
      </c>
      <c r="E27" s="18">
        <f>IF(ISERROR('12a'!E28/'12a'!E27*100-100),"n.a.",'12a'!E28/'12a'!E27*100-100)</f>
        <v>1.0416666666666714</v>
      </c>
      <c r="F27" s="18">
        <f>IF(ISERROR('12a'!F28/'12a'!F27*100-100),"n.a.",'12a'!F28/'12a'!F27*100-100)</f>
        <v>-7.1428571428571246</v>
      </c>
      <c r="G27" s="18">
        <f>IF(ISERROR('12a'!G28/'12a'!G27*100-100),"n.a.",'12a'!G28/'12a'!G27*100-100)</f>
        <v>1.9662921348314342</v>
      </c>
      <c r="H27" s="18">
        <f>IF(ISERROR('12a'!H28/'12a'!H27*100-100),"n.a.",'12a'!H28/'12a'!H27*100-100)</f>
        <v>-6.3021316033364343</v>
      </c>
      <c r="I27" s="18">
        <f>IF(ISERROR('12a'!I28/'12a'!I27*100-100),"n.a.",'12a'!I28/'12a'!I27*100-100)</f>
        <v>1.1006289308175923</v>
      </c>
      <c r="J27" s="18">
        <f>IF(ISERROR('12a'!J28/'12a'!J27*100-100),"n.a.",'12a'!J28/'12a'!J27*100-100)</f>
        <v>4.5652173913043583</v>
      </c>
      <c r="K27" s="18">
        <f>IF(ISERROR('12a'!K28/'12a'!K27*100-100),"n.a.",'12a'!K28/'12a'!K27*100-100)</f>
        <v>4.7350620067643661</v>
      </c>
      <c r="L27" s="21">
        <f>IF(ISERROR('12a'!L28/'12a'!L27*100-100),"n.a.",'12a'!L28/'12a'!L27*100-100)</f>
        <v>0.96418732782368011</v>
      </c>
    </row>
    <row r="28" spans="1:24">
      <c r="A28" s="75" t="s">
        <v>188</v>
      </c>
      <c r="B28" s="23">
        <f>IF(ISERROR('12a'!B28/'12a'!B22*100-100),"n.a.",'12a'!B28/'12a'!B22*100-100)</f>
        <v>8.6733447349132575</v>
      </c>
      <c r="C28" s="24">
        <f>IF(ISERROR('12a'!C28/'12a'!C22*100-100),"n.a.",'12a'!C28/'12a'!C22*100-100)</f>
        <v>24.528301886792448</v>
      </c>
      <c r="D28" s="24">
        <f>IF(ISERROR('12a'!D28/'12a'!D22*100-100),"n.a.",'12a'!D28/'12a'!D22*100-100)</f>
        <v>16.666666666666671</v>
      </c>
      <c r="E28" s="24">
        <f>IF(ISERROR('12a'!E28/'12a'!E22*100-100),"n.a.",'12a'!E28/'12a'!E22*100-100)</f>
        <v>19.753086419753089</v>
      </c>
      <c r="F28" s="24">
        <f>IF(ISERROR('12a'!F28/'12a'!F22*100-100),"n.a.",'12a'!F28/'12a'!F22*100-100)</f>
        <v>4</v>
      </c>
      <c r="G28" s="24">
        <f>IF(ISERROR('12a'!G28/'12a'!G22*100-100),"n.a.",'12a'!G28/'12a'!G22*100-100)</f>
        <v>12.732919254658356</v>
      </c>
      <c r="H28" s="24">
        <f>IF(ISERROR('12a'!H28/'12a'!H22*100-100),"n.a.",'12a'!H28/'12a'!H22*100-100)</f>
        <v>-1.9398642095053447</v>
      </c>
      <c r="I28" s="24">
        <f>IF(ISERROR('12a'!I28/'12a'!I22*100-100),"n.a.",'12a'!I28/'12a'!I22*100-100)</f>
        <v>13.005272407732861</v>
      </c>
      <c r="J28" s="24">
        <f>IF(ISERROR('12a'!J28/'12a'!J22*100-100),"n.a.",'12a'!J28/'12a'!J22*100-100)</f>
        <v>16.464891041162247</v>
      </c>
      <c r="K28" s="24">
        <f>IF(ISERROR('12a'!K28/'12a'!K22*100-100),"n.a.",'12a'!K28/'12a'!K22*100-100)</f>
        <v>14.833127317676144</v>
      </c>
      <c r="L28" s="25">
        <f>IF(ISERROR('12a'!L28/'12a'!L22*100-100),"n.a.",'12a'!L28/'12a'!L22*100-100)</f>
        <v>3.8243626062322846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IF(ISERROR('12a'!B31/'12a'!B30*100-100),"n.a.",'12a'!B31/'12a'!B30*100-100)</f>
        <v>3.3942558746736324</v>
      </c>
      <c r="C30" s="7">
        <f>IF(ISERROR('12a'!C31/'12a'!C30*100-100),"n.a.",'12a'!C31/'12a'!C30*100-100)</f>
        <v>11.627906976744185</v>
      </c>
      <c r="D30" s="7">
        <f>IF(ISERROR('12a'!D31/'12a'!D30*100-100),"n.a.",'12a'!D31/'12a'!D30*100-100)</f>
        <v>0</v>
      </c>
      <c r="E30" s="7">
        <f>IF(ISERROR('12a'!E31/'12a'!E30*100-100),"n.a.",'12a'!E31/'12a'!E30*100-100)</f>
        <v>12.5</v>
      </c>
      <c r="F30" s="7">
        <f>IF(ISERROR('12a'!F31/'12a'!F30*100-100),"n.a.",'12a'!F31/'12a'!F30*100-100)</f>
        <v>41.666666666666686</v>
      </c>
      <c r="G30" s="7">
        <f>IF(ISERROR('12a'!G31/'12a'!G30*100-100),"n.a.",'12a'!G31/'12a'!G30*100-100)</f>
        <v>11.971830985915503</v>
      </c>
      <c r="H30" s="7">
        <f>IF(ISERROR('12a'!H31/'12a'!H30*100-100),"n.a.",'12a'!H31/'12a'!H30*100-100)</f>
        <v>-4.5016077170418072</v>
      </c>
      <c r="I30" s="7">
        <f>IF(ISERROR('12a'!I31/'12a'!I30*100-100),"n.a.",'12a'!I31/'12a'!I30*100-100)</f>
        <v>7.5581395348837361</v>
      </c>
      <c r="J30" s="7">
        <f>IF(ISERROR('12a'!J31/'12a'!J30*100-100),"n.a.",'12a'!J31/'12a'!J30*100-100)</f>
        <v>6.8322981366459459</v>
      </c>
      <c r="K30" s="7">
        <f>IF(ISERROR('12a'!K31/'12a'!K30*100-100),"n.a.",'12a'!K31/'12a'!K30*100-100)</f>
        <v>3.4920634920635081</v>
      </c>
      <c r="L30" s="29">
        <f>IF(ISERROR('12a'!L31/'12a'!L30*100-100),"n.a.",'12a'!L31/'12a'!L30*100-100)</f>
        <v>5.8823529411764781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IF(ISERROR('12a'!B32/'12a'!B31*100-100),"n.a.",'12a'!B32/'12a'!B31*100-100)</f>
        <v>-0.10101010101008967</v>
      </c>
      <c r="C31" s="18">
        <f>IF(ISERROR('12a'!C32/'12a'!C31*100-100),"n.a.",'12a'!C32/'12a'!C31*100-100)</f>
        <v>14.583333333333343</v>
      </c>
      <c r="D31" s="18">
        <f>IF(ISERROR('12a'!D32/'12a'!D31*100-100),"n.a.",'12a'!D32/'12a'!D31*100-100)</f>
        <v>49.999999999999972</v>
      </c>
      <c r="E31" s="18">
        <f>IF(ISERROR('12a'!E32/'12a'!E31*100-100),"n.a.",'12a'!E32/'12a'!E31*100-100)</f>
        <v>-6.6666666666666714</v>
      </c>
      <c r="F31" s="18">
        <f>IF(ISERROR('12a'!F32/'12a'!F31*100-100),"n.a.",'12a'!F32/'12a'!F31*100-100)</f>
        <v>2.9411764705882462</v>
      </c>
      <c r="G31" s="18">
        <f>IF(ISERROR('12a'!G32/'12a'!G31*100-100),"n.a.",'12a'!G32/'12a'!G31*100-100)</f>
        <v>21.383647798742132</v>
      </c>
      <c r="H31" s="18">
        <f>IF(ISERROR('12a'!H32/'12a'!H31*100-100),"n.a.",'12a'!H32/'12a'!H31*100-100)</f>
        <v>-3.3670033670033632</v>
      </c>
      <c r="I31" s="18">
        <f>IF(ISERROR('12a'!I32/'12a'!I31*100-100),"n.a.",'12a'!I32/'12a'!I31*100-100)</f>
        <v>1.0810810810810665</v>
      </c>
      <c r="J31" s="18">
        <f>IF(ISERROR('12a'!J32/'12a'!J31*100-100),"n.a.",'12a'!J32/'12a'!J31*100-100)</f>
        <v>-4.0697674418604635</v>
      </c>
      <c r="K31" s="18">
        <f>IF(ISERROR('12a'!K32/'12a'!K31*100-100),"n.a.",'12a'!K32/'12a'!K31*100-100)</f>
        <v>-6.7484662576687242</v>
      </c>
      <c r="L31" s="21">
        <f>IF(ISERROR('12a'!L32/'12a'!L31*100-100),"n.a.",'12a'!L32/'12a'!L31*100-100)</f>
        <v>0.96618357487923845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IF(ISERROR('12a'!B33/'12a'!B32*100-100),"n.a.",'12a'!B33/'12a'!B32*100-100)</f>
        <v>-5.0050556117290199</v>
      </c>
      <c r="C32" s="18">
        <f>IF(ISERROR('12a'!C33/'12a'!C32*100-100),"n.a.",'12a'!C33/'12a'!C32*100-100)</f>
        <v>-10.909090909090907</v>
      </c>
      <c r="D32" s="18">
        <f>IF(ISERROR('12a'!D33/'12a'!D32*100-100),"n.a.",'12a'!D33/'12a'!D32*100-100)</f>
        <v>-33.333333333333329</v>
      </c>
      <c r="E32" s="18">
        <f>IF(ISERROR('12a'!E33/'12a'!E32*100-100),"n.a.",'12a'!E33/'12a'!E32*100-100)</f>
        <v>7.1428571428571388</v>
      </c>
      <c r="F32" s="18">
        <f>IF(ISERROR('12a'!F33/'12a'!F32*100-100),"n.a.",'12a'!F33/'12a'!F32*100-100)</f>
        <v>-11.428571428571416</v>
      </c>
      <c r="G32" s="18">
        <f>IF(ISERROR('12a'!G33/'12a'!G32*100-100),"n.a.",'12a'!G33/'12a'!G32*100-100)</f>
        <v>-24.870466321243526</v>
      </c>
      <c r="H32" s="18">
        <f>IF(ISERROR('12a'!H33/'12a'!H32*100-100),"n.a.",'12a'!H33/'12a'!H32*100-100)</f>
        <v>-9.4076655052264755</v>
      </c>
      <c r="I32" s="18">
        <f>IF(ISERROR('12a'!I33/'12a'!I32*100-100),"n.a.",'12a'!I33/'12a'!I32*100-100)</f>
        <v>2.1390374331550959</v>
      </c>
      <c r="J32" s="18">
        <f>IF(ISERROR('12a'!J33/'12a'!J32*100-100),"n.a.",'12a'!J33/'12a'!J32*100-100)</f>
        <v>2.4242424242424221</v>
      </c>
      <c r="K32" s="18">
        <f>IF(ISERROR('12a'!K33/'12a'!K32*100-100),"n.a.",'12a'!K33/'12a'!K32*100-100)</f>
        <v>5.9210526315789593</v>
      </c>
      <c r="L32" s="21">
        <f>IF(ISERROR('12a'!L33/'12a'!L32*100-100),"n.a.",'12a'!L33/'12a'!L32*100-100)</f>
        <v>-3.5885167464114858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IF(ISERROR('12a'!B34/'12a'!B33*100-100),"n.a.",'12a'!B34/'12a'!B33*100-100)</f>
        <v>4.257583821181484</v>
      </c>
      <c r="C33" s="18">
        <f>IF(ISERROR('12a'!C34/'12a'!C33*100-100),"n.a.",'12a'!C34/'12a'!C33*100-100)</f>
        <v>16.326530612244895</v>
      </c>
      <c r="D33" s="18">
        <f>IF(ISERROR('12a'!D34/'12a'!D33*100-100),"n.a.",'12a'!D34/'12a'!D33*100-100)</f>
        <v>0</v>
      </c>
      <c r="E33" s="18">
        <f>IF(ISERROR('12a'!E34/'12a'!E33*100-100),"n.a.",'12a'!E34/'12a'!E33*100-100)</f>
        <v>6.6666666666666714</v>
      </c>
      <c r="F33" s="18">
        <f>IF(ISERROR('12a'!F34/'12a'!F33*100-100),"n.a.",'12a'!F34/'12a'!F33*100-100)</f>
        <v>3.2258064516128968</v>
      </c>
      <c r="G33" s="18">
        <f>IF(ISERROR('12a'!G34/'12a'!G33*100-100),"n.a.",'12a'!G34/'12a'!G33*100-100)</f>
        <v>12.413793103448285</v>
      </c>
      <c r="H33" s="18">
        <f>IF(ISERROR('12a'!H34/'12a'!H33*100-100),"n.a.",'12a'!H34/'12a'!H33*100-100)</f>
        <v>9.4230769230769056</v>
      </c>
      <c r="I33" s="18">
        <f>IF(ISERROR('12a'!I34/'12a'!I33*100-100),"n.a.",'12a'!I34/'12a'!I33*100-100)</f>
        <v>5.2356020942408321</v>
      </c>
      <c r="J33" s="18">
        <f>IF(ISERROR('12a'!J34/'12a'!J33*100-100),"n.a.",'12a'!J34/'12a'!J33*100-100)</f>
        <v>10.650887573964511</v>
      </c>
      <c r="K33" s="18">
        <f>IF(ISERROR('12a'!K34/'12a'!K33*100-100),"n.a.",'12a'!K34/'12a'!K33*100-100)</f>
        <v>-0.62111801242237163</v>
      </c>
      <c r="L33" s="21">
        <f>IF(ISERROR('12a'!L34/'12a'!L33*100-100),"n.a.",'12a'!L34/'12a'!L33*100-100)</f>
        <v>-6.4516129032257936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IF(ISERROR('12a'!B35/'12a'!B34*100-100),"n.a.",'12a'!B35/'12a'!B34*100-100)</f>
        <v>4.9515058703420038</v>
      </c>
      <c r="C34" s="18">
        <f>IF(ISERROR('12a'!C35/'12a'!C34*100-100),"n.a.",'12a'!C35/'12a'!C34*100-100)</f>
        <v>5.2631578947368354</v>
      </c>
      <c r="D34" s="18">
        <f>IF(ISERROR('12a'!D35/'12a'!D34*100-100),"n.a.",'12a'!D35/'12a'!D34*100-100)</f>
        <v>25</v>
      </c>
      <c r="E34" s="18">
        <f>IF(ISERROR('12a'!E35/'12a'!E34*100-100),"n.a.",'12a'!E35/'12a'!E34*100-100)</f>
        <v>2.0833333333333428</v>
      </c>
      <c r="F34" s="18">
        <f>IF(ISERROR('12a'!F35/'12a'!F34*100-100),"n.a.",'12a'!F35/'12a'!F34*100-100)</f>
        <v>0</v>
      </c>
      <c r="G34" s="18">
        <f>IF(ISERROR('12a'!G35/'12a'!G34*100-100),"n.a.",'12a'!G35/'12a'!G34*100-100)</f>
        <v>-7.9754601226994026</v>
      </c>
      <c r="H34" s="18">
        <f>IF(ISERROR('12a'!H35/'12a'!H34*100-100),"n.a.",'12a'!H35/'12a'!H34*100-100)</f>
        <v>9.4903339191564129</v>
      </c>
      <c r="I34" s="18">
        <f>IF(ISERROR('12a'!I35/'12a'!I34*100-100),"n.a.",'12a'!I35/'12a'!I34*100-100)</f>
        <v>2.4875621890547279</v>
      </c>
      <c r="J34" s="18">
        <f>IF(ISERROR('12a'!J35/'12a'!J34*100-100),"n.a.",'12a'!J35/'12a'!J34*100-100)</f>
        <v>-0.53475935828876686</v>
      </c>
      <c r="K34" s="18">
        <f>IF(ISERROR('12a'!K35/'12a'!K34*100-100),"n.a.",'12a'!K35/'12a'!K34*100-100)</f>
        <v>7.5</v>
      </c>
      <c r="L34" s="21">
        <f>IF(ISERROR('12a'!L35/'12a'!L34*100-100),"n.a.",'12a'!L35/'12a'!L34*100-100)</f>
        <v>5.8355437665782404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IF(ISERROR('12a'!B36/'12a'!B35*100-100),"n.a.",'12a'!B36/'12a'!B35*100-100)</f>
        <v>-1.0700389105058292</v>
      </c>
      <c r="C35" s="18">
        <f>IF(ISERROR('12a'!C36/'12a'!C35*100-100),"n.a.",'12a'!C36/'12a'!C35*100-100)</f>
        <v>8.3333333333333286</v>
      </c>
      <c r="D35" s="18">
        <f>IF(ISERROR('12a'!D36/'12a'!D35*100-100),"n.a.",'12a'!D36/'12a'!D35*100-100)</f>
        <v>0</v>
      </c>
      <c r="E35" s="18">
        <f>IF(ISERROR('12a'!E36/'12a'!E35*100-100),"n.a.",'12a'!E36/'12a'!E35*100-100)</f>
        <v>-2.0408163265306314</v>
      </c>
      <c r="F35" s="18">
        <f>IF(ISERROR('12a'!F36/'12a'!F35*100-100),"n.a.",'12a'!F36/'12a'!F35*100-100)</f>
        <v>-12.500000000000014</v>
      </c>
      <c r="G35" s="18">
        <f>IF(ISERROR('12a'!G36/'12a'!G35*100-100),"n.a.",'12a'!G36/'12a'!G35*100-100)</f>
        <v>0</v>
      </c>
      <c r="H35" s="18">
        <f>IF(ISERROR('12a'!H36/'12a'!H35*100-100),"n.a.",'12a'!H36/'12a'!H35*100-100)</f>
        <v>-4.8154093097913346</v>
      </c>
      <c r="I35" s="18">
        <f>IF(ISERROR('12a'!I36/'12a'!I35*100-100),"n.a.",'12a'!I36/'12a'!I35*100-100)</f>
        <v>0.97087378640776478</v>
      </c>
      <c r="J35" s="18">
        <f>IF(ISERROR('12a'!J36/'12a'!J35*100-100),"n.a.",'12a'!J36/'12a'!J35*100-100)</f>
        <v>1.6129032258064342</v>
      </c>
      <c r="K35" s="18">
        <f>IF(ISERROR('12a'!K36/'12a'!K35*100-100),"n.a.",'12a'!K36/'12a'!K35*100-100)</f>
        <v>0</v>
      </c>
      <c r="L35" s="21">
        <f>IF(ISERROR('12a'!L36/'12a'!L35*100-100),"n.a.",'12a'!L36/'12a'!L35*100-100)</f>
        <v>1.2531328320801975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IF(ISERROR('12a'!B36/'12a'!B30*100-100),"n.a.",'12a'!B36/'12a'!B30*100-100)</f>
        <v>6.2140992167101956</v>
      </c>
      <c r="C36" s="24">
        <f>IF(ISERROR('12a'!C36/'12a'!C30*100-100),"n.a.",'12a'!C36/'12a'!C30*100-100)</f>
        <v>51.16279069767441</v>
      </c>
      <c r="D36" s="24">
        <f>IF(ISERROR('12a'!D36/'12a'!D30*100-100),"n.a.",'12a'!D36/'12a'!D30*100-100)</f>
        <v>25</v>
      </c>
      <c r="E36" s="24">
        <f>IF(ISERROR('12a'!E36/'12a'!E30*100-100),"n.a.",'12a'!E36/'12a'!E30*100-100)</f>
        <v>20</v>
      </c>
      <c r="F36" s="24">
        <f>IF(ISERROR('12a'!F36/'12a'!F30*100-100),"n.a.",'12a'!F36/'12a'!F30*100-100)</f>
        <v>16.666666666666671</v>
      </c>
      <c r="G36" s="24">
        <f>IF(ISERROR('12a'!G36/'12a'!G30*100-100),"n.a.",'12a'!G36/'12a'!G30*100-100)</f>
        <v>5.6338028169014223</v>
      </c>
      <c r="H36" s="24">
        <f>IF(ISERROR('12a'!H36/'12a'!H30*100-100),"n.a.",'12a'!H36/'12a'!H30*100-100)</f>
        <v>-4.6623794212218712</v>
      </c>
      <c r="I36" s="24">
        <f>IF(ISERROR('12a'!I36/'12a'!I30*100-100),"n.a.",'12a'!I36/'12a'!I30*100-100)</f>
        <v>20.930232558139551</v>
      </c>
      <c r="J36" s="24">
        <f>IF(ISERROR('12a'!J36/'12a'!J30*100-100),"n.a.",'12a'!J36/'12a'!J30*100-100)</f>
        <v>17.391304347826079</v>
      </c>
      <c r="K36" s="24">
        <f>IF(ISERROR('12a'!K36/'12a'!K30*100-100),"n.a.",'12a'!K36/'12a'!K30*100-100)</f>
        <v>9.2063492063492021</v>
      </c>
      <c r="L36" s="25">
        <f>IF(ISERROR('12a'!L36/'12a'!L30*100-100),"n.a.",'12a'!L36/'12a'!L30*100-100)</f>
        <v>3.3248081841432224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IF(ISERROR('12a'!B39/'12a'!B38*100-100),"n.a.",'12a'!B39/'12a'!B38*100-100)</f>
        <v>4.7459252157238723</v>
      </c>
      <c r="C38" s="7">
        <f>IF(ISERROR('12a'!C39/'12a'!C38*100-100),"n.a.",'12a'!C39/'12a'!C38*100-100)</f>
        <v>-10.256410256410248</v>
      </c>
      <c r="D38" s="7" t="str">
        <f>IF(ISERROR('12a'!D39/'12a'!D38*100-100),"n.a.",'12a'!D39/'12a'!D38*100-100)</f>
        <v>n.a.</v>
      </c>
      <c r="E38" s="7">
        <f>IF(ISERROR('12a'!E39/'12a'!E38*100-100),"n.a.",'12a'!E39/'12a'!E38*100-100)</f>
        <v>-7.5</v>
      </c>
      <c r="F38" s="7">
        <f>IF(ISERROR('12a'!F39/'12a'!F38*100-100),"n.a.",'12a'!F39/'12a'!F38*100-100)</f>
        <v>4.3478260869565162</v>
      </c>
      <c r="G38" s="7">
        <f>IF(ISERROR('12a'!G39/'12a'!G38*100-100),"n.a.",'12a'!G39/'12a'!G38*100-100)</f>
        <v>12.643678160919563</v>
      </c>
      <c r="H38" s="7">
        <f>IF(ISERROR('12a'!H39/'12a'!H38*100-100),"n.a.",'12a'!H39/'12a'!H38*100-100)</f>
        <v>7.7720207253886002</v>
      </c>
      <c r="I38" s="7">
        <f>IF(ISERROR('12a'!I39/'12a'!I38*100-100),"n.a.",'12a'!I39/'12a'!I38*100-100)</f>
        <v>4.8717948717948758</v>
      </c>
      <c r="J38" s="7">
        <f>IF(ISERROR('12a'!J39/'12a'!J38*100-100),"n.a.",'12a'!J39/'12a'!J38*100-100)</f>
        <v>-0.79681274900399046</v>
      </c>
      <c r="K38" s="7">
        <f>IF(ISERROR('12a'!K39/'12a'!K38*100-100),"n.a.",'12a'!K39/'12a'!K38*100-100)</f>
        <v>0.62630480167015889</v>
      </c>
      <c r="L38" s="29">
        <f>IF(ISERROR('12a'!L39/'12a'!L38*100-100),"n.a.",'12a'!L39/'12a'!L38*100-100)</f>
        <v>10.526315789473699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IF(ISERROR('12a'!B40/'12a'!B39*100-100),"n.a.",'12a'!B40/'12a'!B39*100-100)</f>
        <v>1.7391304347826235</v>
      </c>
      <c r="C39" s="18">
        <f>IF(ISERROR('12a'!C40/'12a'!C39*100-100),"n.a.",'12a'!C40/'12a'!C39*100-100)</f>
        <v>0</v>
      </c>
      <c r="D39" s="18">
        <f>IF(ISERROR('12a'!D40/'12a'!D39*100-100),"n.a.",'12a'!D40/'12a'!D39*100-100)</f>
        <v>0</v>
      </c>
      <c r="E39" s="18">
        <f>IF(ISERROR('12a'!E40/'12a'!E39*100-100),"n.a.",'12a'!E40/'12a'!E39*100-100)</f>
        <v>13.513513513513516</v>
      </c>
      <c r="F39" s="18">
        <f>IF(ISERROR('12a'!F40/'12a'!F39*100-100),"n.a.",'12a'!F40/'12a'!F39*100-100)</f>
        <v>12.500000000000028</v>
      </c>
      <c r="G39" s="18">
        <f>IF(ISERROR('12a'!G40/'12a'!G39*100-100),"n.a.",'12a'!G40/'12a'!G39*100-100)</f>
        <v>-10.204081632653057</v>
      </c>
      <c r="H39" s="18">
        <f>IF(ISERROR('12a'!H40/'12a'!H39*100-100),"n.a.",'12a'!H40/'12a'!H39*100-100)</f>
        <v>5.7692307692307736</v>
      </c>
      <c r="I39" s="18">
        <f>IF(ISERROR('12a'!I40/'12a'!I39*100-100),"n.a.",'12a'!I40/'12a'!I39*100-100)</f>
        <v>3.6674816625916833</v>
      </c>
      <c r="J39" s="18">
        <f>IF(ISERROR('12a'!J40/'12a'!J39*100-100),"n.a.",'12a'!J40/'12a'!J39*100-100)</f>
        <v>2.8112449799196924</v>
      </c>
      <c r="K39" s="18">
        <f>IF(ISERROR('12a'!K40/'12a'!K39*100-100),"n.a.",'12a'!K40/'12a'!K39*100-100)</f>
        <v>5.809128630705402</v>
      </c>
      <c r="L39" s="21">
        <f>IF(ISERROR('12a'!L40/'12a'!L39*100-100),"n.a.",'12a'!L40/'12a'!L39*100-100)</f>
        <v>-7.142857142857153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IF(ISERROR('12a'!B41/'12a'!B40*100-100),"n.a.",'12a'!B41/'12a'!B40*100-100)</f>
        <v>-1.7543859649122879</v>
      </c>
      <c r="C40" s="18">
        <f>IF(ISERROR('12a'!C41/'12a'!C40*100-100),"n.a.",'12a'!C41/'12a'!C40*100-100)</f>
        <v>17.142857142857125</v>
      </c>
      <c r="D40" s="18">
        <f>IF(ISERROR('12a'!D41/'12a'!D40*100-100),"n.a.",'12a'!D41/'12a'!D40*100-100)</f>
        <v>0</v>
      </c>
      <c r="E40" s="18">
        <f>IF(ISERROR('12a'!E41/'12a'!E40*100-100),"n.a.",'12a'!E41/'12a'!E40*100-100)</f>
        <v>7.1428571428571388</v>
      </c>
      <c r="F40" s="18">
        <f>IF(ISERROR('12a'!F41/'12a'!F40*100-100),"n.a.",'12a'!F41/'12a'!F40*100-100)</f>
        <v>-14.814814814814824</v>
      </c>
      <c r="G40" s="18">
        <f>IF(ISERROR('12a'!G41/'12a'!G40*100-100),"n.a.",'12a'!G41/'12a'!G40*100-100)</f>
        <v>-0.56818181818182723</v>
      </c>
      <c r="H40" s="18">
        <f>IF(ISERROR('12a'!H41/'12a'!H40*100-100),"n.a.",'12a'!H41/'12a'!H40*100-100)</f>
        <v>-5.4545454545454533</v>
      </c>
      <c r="I40" s="18">
        <f>IF(ISERROR('12a'!I41/'12a'!I40*100-100),"n.a.",'12a'!I41/'12a'!I40*100-100)</f>
        <v>-1.8867924528301785</v>
      </c>
      <c r="J40" s="18">
        <f>IF(ISERROR('12a'!J41/'12a'!J40*100-100),"n.a.",'12a'!J41/'12a'!J40*100-100)</f>
        <v>0.390625</v>
      </c>
      <c r="K40" s="18">
        <f>IF(ISERROR('12a'!K41/'12a'!K40*100-100),"n.a.",'12a'!K41/'12a'!K40*100-100)</f>
        <v>1.5686274509803866</v>
      </c>
      <c r="L40" s="21">
        <f>IF(ISERROR('12a'!L41/'12a'!L40*100-100),"n.a.",'12a'!L41/'12a'!L40*100-100)</f>
        <v>-6.4102564102564088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IF(ISERROR('12a'!B42/'12a'!B41*100-100),"n.a.",'12a'!B42/'12a'!B41*100-100)</f>
        <v>3.3424908424908324</v>
      </c>
      <c r="C41" s="18">
        <f>IF(ISERROR('12a'!C42/'12a'!C41*100-100),"n.a.",'12a'!C42/'12a'!C41*100-100)</f>
        <v>-2.4390243902438868</v>
      </c>
      <c r="D41" s="18" t="str">
        <f>IF(ISERROR('12a'!D42/'12a'!D41*100-100),"n.a.",'12a'!D42/'12a'!D41*100-100)</f>
        <v>n.a.</v>
      </c>
      <c r="E41" s="18">
        <f>IF(ISERROR('12a'!E42/'12a'!E41*100-100),"n.a.",'12a'!E42/'12a'!E41*100-100)</f>
        <v>0</v>
      </c>
      <c r="F41" s="18">
        <f>IF(ISERROR('12a'!F42/'12a'!F41*100-100),"n.a.",'12a'!F42/'12a'!F41*100-100)</f>
        <v>8.6956521739130608</v>
      </c>
      <c r="G41" s="18">
        <f>IF(ISERROR('12a'!G42/'12a'!G41*100-100),"n.a.",'12a'!G42/'12a'!G41*100-100)</f>
        <v>-9.7142857142857082</v>
      </c>
      <c r="H41" s="18">
        <f>IF(ISERROR('12a'!H42/'12a'!H41*100-100),"n.a.",'12a'!H42/'12a'!H41*100-100)</f>
        <v>9.1346153846153726</v>
      </c>
      <c r="I41" s="18">
        <f>IF(ISERROR('12a'!I42/'12a'!I41*100-100),"n.a.",'12a'!I42/'12a'!I41*100-100)</f>
        <v>1.2019230769230802</v>
      </c>
      <c r="J41" s="18">
        <f>IF(ISERROR('12a'!J42/'12a'!J41*100-100),"n.a.",'12a'!J42/'12a'!J41*100-100)</f>
        <v>7.7821011673151759</v>
      </c>
      <c r="K41" s="18">
        <f>IF(ISERROR('12a'!K42/'12a'!K41*100-100),"n.a.",'12a'!K42/'12a'!K41*100-100)</f>
        <v>-2.3166023166023137</v>
      </c>
      <c r="L41" s="21">
        <f>IF(ISERROR('12a'!L42/'12a'!L41*100-100),"n.a.",'12a'!L42/'12a'!L41*100-100)</f>
        <v>13.013698630137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IF(ISERROR('12a'!B43/'12a'!B42*100-100),"n.a.",'12a'!B43/'12a'!B42*100-100)</f>
        <v>1.0190518387239678</v>
      </c>
      <c r="C42" s="18">
        <f>IF(ISERROR('12a'!C43/'12a'!C42*100-100),"n.a.",'12a'!C43/'12a'!C42*100-100)</f>
        <v>7.5</v>
      </c>
      <c r="D42" s="18" t="str">
        <f>IF(ISERROR('12a'!D43/'12a'!D42*100-100),"n.a.",'12a'!D43/'12a'!D42*100-100)</f>
        <v>n.a.</v>
      </c>
      <c r="E42" s="18">
        <f>IF(ISERROR('12a'!E43/'12a'!E42*100-100),"n.a.",'12a'!E43/'12a'!E42*100-100)</f>
        <v>-4.4444444444444571</v>
      </c>
      <c r="F42" s="18">
        <f>IF(ISERROR('12a'!F43/'12a'!F42*100-100),"n.a.",'12a'!F43/'12a'!F42*100-100)</f>
        <v>-11.999999999999986</v>
      </c>
      <c r="G42" s="18">
        <f>IF(ISERROR('12a'!G43/'12a'!G42*100-100),"n.a.",'12a'!G43/'12a'!G42*100-100)</f>
        <v>24.050632911392398</v>
      </c>
      <c r="H42" s="18">
        <f>IF(ISERROR('12a'!H43/'12a'!H42*100-100),"n.a.",'12a'!H43/'12a'!H42*100-100)</f>
        <v>-5.0660792951541822</v>
      </c>
      <c r="I42" s="18">
        <f>IF(ISERROR('12a'!I43/'12a'!I42*100-100),"n.a.",'12a'!I43/'12a'!I42*100-100)</f>
        <v>1.1876484560570049</v>
      </c>
      <c r="J42" s="18">
        <f>IF(ISERROR('12a'!J43/'12a'!J42*100-100),"n.a.",'12a'!J43/'12a'!J42*100-100)</f>
        <v>-1.805054151624546</v>
      </c>
      <c r="K42" s="18">
        <f>IF(ISERROR('12a'!K43/'12a'!K42*100-100),"n.a.",'12a'!K43/'12a'!K42*100-100)</f>
        <v>4.5454545454545467</v>
      </c>
      <c r="L42" s="21">
        <f>IF(ISERROR('12a'!L43/'12a'!L42*100-100),"n.a.",'12a'!L43/'12a'!L42*100-100)</f>
        <v>-4.5454545454545467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IF(ISERROR('12a'!B44/'12a'!B43*100-100),"n.a.",'12a'!B44/'12a'!B43*100-100)</f>
        <v>1.9736842105263008</v>
      </c>
      <c r="C43" s="18">
        <f>IF(ISERROR('12a'!C44/'12a'!C43*100-100),"n.a.",'12a'!C44/'12a'!C43*100-100)</f>
        <v>4.6511627906976827</v>
      </c>
      <c r="D43" s="18" t="str">
        <f>IF(ISERROR('12a'!D44/'12a'!D43*100-100),"n.a.",'12a'!D44/'12a'!D43*100-100)</f>
        <v>n.a.</v>
      </c>
      <c r="E43" s="18">
        <f>IF(ISERROR('12a'!E44/'12a'!E43*100-100),"n.a.",'12a'!E44/'12a'!E43*100-100)</f>
        <v>6.9767441860465027</v>
      </c>
      <c r="F43" s="18">
        <f>IF(ISERROR('12a'!F44/'12a'!F43*100-100),"n.a.",'12a'!F44/'12a'!F43*100-100)</f>
        <v>9.0909090909090793</v>
      </c>
      <c r="G43" s="18">
        <f>IF(ISERROR('12a'!G44/'12a'!G43*100-100),"n.a.",'12a'!G44/'12a'!G43*100-100)</f>
        <v>-1.0204081632653157</v>
      </c>
      <c r="H43" s="18">
        <f>IF(ISERROR('12a'!H44/'12a'!H43*100-100),"n.a.",'12a'!H44/'12a'!H43*100-100)</f>
        <v>-6.9605568445475541</v>
      </c>
      <c r="I43" s="18">
        <f>IF(ISERROR('12a'!I44/'12a'!I43*100-100),"n.a.",'12a'!I44/'12a'!I43*100-100)</f>
        <v>1.6431924882628977</v>
      </c>
      <c r="J43" s="18">
        <f>IF(ISERROR('12a'!J44/'12a'!J43*100-100),"n.a.",'12a'!J44/'12a'!J43*100-100)</f>
        <v>6.985294117647058</v>
      </c>
      <c r="K43" s="18">
        <f>IF(ISERROR('12a'!K44/'12a'!K43*100-100),"n.a.",'12a'!K44/'12a'!K43*100-100)</f>
        <v>7.3724007561436764</v>
      </c>
      <c r="L43" s="21">
        <f>IF(ISERROR('12a'!L44/'12a'!L43*100-100),"n.a.",'12a'!L44/'12a'!L43*100-100)</f>
        <v>1.9047619047619264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IF(ISERROR('12a'!B44/'12a'!B38*100-100),"n.a.",'12a'!B44/'12a'!B38*100-100)</f>
        <v>11.457334611697021</v>
      </c>
      <c r="C44" s="24">
        <f>IF(ISERROR('12a'!C44/'12a'!C38*100-100),"n.a.",'12a'!C44/'12a'!C38*100-100)</f>
        <v>15.384615384615401</v>
      </c>
      <c r="D44" s="24" t="str">
        <f>IF(ISERROR('12a'!D44/'12a'!D38*100-100),"n.a.",'12a'!D44/'12a'!D38*100-100)</f>
        <v>n.a.</v>
      </c>
      <c r="E44" s="24">
        <f>IF(ISERROR('12a'!E44/'12a'!E38*100-100),"n.a.",'12a'!E44/'12a'!E38*100-100)</f>
        <v>14.999999999999986</v>
      </c>
      <c r="F44" s="24">
        <f>IF(ISERROR('12a'!F44/'12a'!F38*100-100),"n.a.",'12a'!F44/'12a'!F38*100-100)</f>
        <v>4.3478260869565162</v>
      </c>
      <c r="G44" s="24">
        <f>IF(ISERROR('12a'!G44/'12a'!G38*100-100),"n.a.",'12a'!G44/'12a'!G38*100-100)</f>
        <v>11.494252873563227</v>
      </c>
      <c r="H44" s="24">
        <f>IF(ISERROR('12a'!H44/'12a'!H38*100-100),"n.a.",'12a'!H44/'12a'!H38*100-100)</f>
        <v>3.886010362694293</v>
      </c>
      <c r="I44" s="24">
        <f>IF(ISERROR('12a'!I44/'12a'!I38*100-100),"n.a.",'12a'!I44/'12a'!I38*100-100)</f>
        <v>11.025641025641008</v>
      </c>
      <c r="J44" s="24">
        <f>IF(ISERROR('12a'!J44/'12a'!J38*100-100),"n.a.",'12a'!J44/'12a'!J38*100-100)</f>
        <v>15.936254980079696</v>
      </c>
      <c r="K44" s="24">
        <f>IF(ISERROR('12a'!K44/'12a'!K38*100-100),"n.a.",'12a'!K44/'12a'!K38*100-100)</f>
        <v>18.580375782881006</v>
      </c>
      <c r="L44" s="25">
        <f>IF(ISERROR('12a'!L44/'12a'!L38*100-100),"n.a.",'12a'!L44/'12a'!L38*100-100)</f>
        <v>5.5921052631579045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>
        <f>IF(ISERROR('12a'!B47/'12a'!B46*100-100),"n.a.",'12a'!B47/'12a'!B46*100-100)</f>
        <v>-8.6419753086419746</v>
      </c>
      <c r="C46" s="7">
        <f>IF(ISERROR('12a'!C47/'12a'!C46*100-100),"n.a.",'12a'!C47/'12a'!C46*100-100)</f>
        <v>-8.6956521739130324</v>
      </c>
      <c r="D46" s="7" t="str">
        <f>IF(ISERROR('12a'!D47/'12a'!D46*100-100),"n.a.",'12a'!D47/'12a'!D46*100-100)</f>
        <v>n.a.</v>
      </c>
      <c r="E46" s="7" t="str">
        <f>IF(ISERROR('12a'!E47/'12a'!E46*100-100),"n.a.",'12a'!E47/'12a'!E46*100-100)</f>
        <v>n.a.</v>
      </c>
      <c r="F46" s="7" t="str">
        <f>IF(ISERROR('12a'!F47/'12a'!F46*100-100),"n.a.",'12a'!F47/'12a'!F46*100-100)</f>
        <v>n.a.</v>
      </c>
      <c r="G46" s="7" t="str">
        <f>IF(ISERROR('12a'!G47/'12a'!G46*100-100),"n.a.",'12a'!G47/'12a'!G46*100-100)</f>
        <v>n.a.</v>
      </c>
      <c r="H46" s="7" t="str">
        <f>IF(ISERROR('12a'!H47/'12a'!H46*100-100),"n.a.",'12a'!H47/'12a'!H46*100-100)</f>
        <v>n.a.</v>
      </c>
      <c r="I46" s="7" t="str">
        <f>IF(ISERROR('12a'!I47/'12a'!I46*100-100),"n.a.",'12a'!I47/'12a'!I46*100-100)</f>
        <v>n.a.</v>
      </c>
      <c r="J46" s="7" t="str">
        <f>IF(ISERROR('12a'!J47/'12a'!J46*100-100),"n.a.",'12a'!J47/'12a'!J46*100-100)</f>
        <v>n.a.</v>
      </c>
      <c r="K46" s="7" t="str">
        <f>IF(ISERROR('12a'!K47/'12a'!K46*100-100),"n.a.",'12a'!K47/'12a'!K46*100-100)</f>
        <v>n.a.</v>
      </c>
      <c r="L46" s="29" t="str">
        <f>IF(ISERROR('12a'!L47/'12a'!L46*100-100),"n.a.",'12a'!L47/'12a'!L46*100-100)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>
        <f>IF(ISERROR('12a'!B48/'12a'!B47*100-100),"n.a.",'12a'!B48/'12a'!B47*100-100)</f>
        <v>-12.162162162162176</v>
      </c>
      <c r="C47" s="18">
        <f>IF(ISERROR('12a'!C48/'12a'!C47*100-100),"n.a.",'12a'!C48/'12a'!C47*100-100)</f>
        <v>33.333333333333314</v>
      </c>
      <c r="D47" s="18" t="str">
        <f>IF(ISERROR('12a'!D48/'12a'!D47*100-100),"n.a.",'12a'!D48/'12a'!D47*100-100)</f>
        <v>n.a.</v>
      </c>
      <c r="E47" s="18" t="str">
        <f>IF(ISERROR('12a'!E48/'12a'!E47*100-100),"n.a.",'12a'!E48/'12a'!E47*100-100)</f>
        <v>n.a.</v>
      </c>
      <c r="F47" s="18" t="str">
        <f>IF(ISERROR('12a'!F48/'12a'!F47*100-100),"n.a.",'12a'!F48/'12a'!F47*100-100)</f>
        <v>n.a.</v>
      </c>
      <c r="G47" s="18" t="str">
        <f>IF(ISERROR('12a'!G48/'12a'!G47*100-100),"n.a.",'12a'!G48/'12a'!G47*100-100)</f>
        <v>n.a.</v>
      </c>
      <c r="H47" s="18" t="str">
        <f>IF(ISERROR('12a'!H48/'12a'!H47*100-100),"n.a.",'12a'!H48/'12a'!H47*100-100)</f>
        <v>n.a.</v>
      </c>
      <c r="I47" s="18" t="str">
        <f>IF(ISERROR('12a'!I48/'12a'!I47*100-100),"n.a.",'12a'!I48/'12a'!I47*100-100)</f>
        <v>n.a.</v>
      </c>
      <c r="J47" s="18" t="str">
        <f>IF(ISERROR('12a'!J48/'12a'!J47*100-100),"n.a.",'12a'!J48/'12a'!J47*100-100)</f>
        <v>n.a.</v>
      </c>
      <c r="K47" s="18" t="str">
        <f>IF(ISERROR('12a'!K48/'12a'!K47*100-100),"n.a.",'12a'!K48/'12a'!K47*100-100)</f>
        <v>n.a.</v>
      </c>
      <c r="L47" s="21" t="str">
        <f>IF(ISERROR('12a'!L48/'12a'!L47*100-100),"n.a.",'12a'!L48/'12a'!L47*100-100)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>
        <f>IF(ISERROR('12a'!B49/'12a'!B48*100-100),"n.a.",'12a'!B49/'12a'!B48*100-100)</f>
        <v>3.0769230769230944</v>
      </c>
      <c r="C48" s="18">
        <f>IF(ISERROR('12a'!C49/'12a'!C48*100-100),"n.a.",'12a'!C49/'12a'!C48*100-100)</f>
        <v>-21.428571428571416</v>
      </c>
      <c r="D48" s="18" t="str">
        <f>IF(ISERROR('12a'!D49/'12a'!D48*100-100),"n.a.",'12a'!D49/'12a'!D48*100-100)</f>
        <v>n.a.</v>
      </c>
      <c r="E48" s="18" t="str">
        <f>IF(ISERROR('12a'!E49/'12a'!E48*100-100),"n.a.",'12a'!E49/'12a'!E48*100-100)</f>
        <v>n.a.</v>
      </c>
      <c r="F48" s="18" t="str">
        <f>IF(ISERROR('12a'!F49/'12a'!F48*100-100),"n.a.",'12a'!F49/'12a'!F48*100-100)</f>
        <v>n.a.</v>
      </c>
      <c r="G48" s="18" t="str">
        <f>IF(ISERROR('12a'!G49/'12a'!G48*100-100),"n.a.",'12a'!G49/'12a'!G48*100-100)</f>
        <v>n.a.</v>
      </c>
      <c r="H48" s="18" t="str">
        <f>IF(ISERROR('12a'!H49/'12a'!H48*100-100),"n.a.",'12a'!H49/'12a'!H48*100-100)</f>
        <v>n.a.</v>
      </c>
      <c r="I48" s="18" t="str">
        <f>IF(ISERROR('12a'!I49/'12a'!I48*100-100),"n.a.",'12a'!I49/'12a'!I48*100-100)</f>
        <v>n.a.</v>
      </c>
      <c r="J48" s="18" t="str">
        <f>IF(ISERROR('12a'!J49/'12a'!J48*100-100),"n.a.",'12a'!J49/'12a'!J48*100-100)</f>
        <v>n.a.</v>
      </c>
      <c r="K48" s="18" t="str">
        <f>IF(ISERROR('12a'!K49/'12a'!K48*100-100),"n.a.",'12a'!K49/'12a'!K48*100-100)</f>
        <v>n.a.</v>
      </c>
      <c r="L48" s="21" t="str">
        <f>IF(ISERROR('12a'!L49/'12a'!L48*100-100),"n.a.",'12a'!L49/'12a'!L48*100-100)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IF(ISERROR('12a'!B50/'12a'!B49*100-100),"n.a.",'12a'!B50/'12a'!B49*100-100)</f>
        <v>11.940298507462671</v>
      </c>
      <c r="C49" s="18">
        <f>IF(ISERROR('12a'!C50/'12a'!C49*100-100),"n.a.",'12a'!C50/'12a'!C49*100-100)</f>
        <v>9.0909090909090793</v>
      </c>
      <c r="D49" s="18" t="str">
        <f>IF(ISERROR('12a'!D50/'12a'!D49*100-100),"n.a.",'12a'!D50/'12a'!D49*100-100)</f>
        <v>n.a.</v>
      </c>
      <c r="E49" s="18" t="str">
        <f>IF(ISERROR('12a'!E50/'12a'!E49*100-100),"n.a.",'12a'!E50/'12a'!E49*100-100)</f>
        <v>n.a.</v>
      </c>
      <c r="F49" s="18" t="str">
        <f>IF(ISERROR('12a'!F50/'12a'!F49*100-100),"n.a.",'12a'!F50/'12a'!F49*100-100)</f>
        <v>n.a.</v>
      </c>
      <c r="G49" s="18" t="str">
        <f>IF(ISERROR('12a'!G50/'12a'!G49*100-100),"n.a.",'12a'!G50/'12a'!G49*100-100)</f>
        <v>n.a.</v>
      </c>
      <c r="H49" s="18" t="str">
        <f>IF(ISERROR('12a'!H50/'12a'!H49*100-100),"n.a.",'12a'!H50/'12a'!H49*100-100)</f>
        <v>n.a.</v>
      </c>
      <c r="I49" s="18" t="str">
        <f>IF(ISERROR('12a'!I50/'12a'!I49*100-100),"n.a.",'12a'!I50/'12a'!I49*100-100)</f>
        <v>n.a.</v>
      </c>
      <c r="J49" s="18" t="str">
        <f>IF(ISERROR('12a'!J50/'12a'!J49*100-100),"n.a.",'12a'!J50/'12a'!J49*100-100)</f>
        <v>n.a.</v>
      </c>
      <c r="K49" s="18" t="str">
        <f>IF(ISERROR('12a'!K50/'12a'!K49*100-100),"n.a.",'12a'!K50/'12a'!K49*100-100)</f>
        <v>n.a.</v>
      </c>
      <c r="L49" s="21" t="str">
        <f>IF(ISERROR('12a'!L50/'12a'!L49*100-100),"n.a.",'12a'!L50/'12a'!L49*100-100)</f>
        <v>n.a.</v>
      </c>
    </row>
    <row r="50" spans="1:12">
      <c r="A50" s="74">
        <v>2012</v>
      </c>
      <c r="B50" s="17">
        <f>IF(ISERROR('12a'!B51/'12a'!B50*100-100),"n.a.",'12a'!B51/'12a'!B50*100-100)</f>
        <v>6.6666666666666714</v>
      </c>
      <c r="C50" s="18">
        <f>IF(ISERROR('12a'!C51/'12a'!C50*100-100),"n.a.",'12a'!C51/'12a'!C50*100-100)</f>
        <v>-4.1666666666666714</v>
      </c>
      <c r="D50" s="18" t="str">
        <f>IF(ISERROR('12a'!D51/'12a'!D50*100-100),"n.a.",'12a'!D51/'12a'!D50*100-100)</f>
        <v>n.a.</v>
      </c>
      <c r="E50" s="18" t="str">
        <f>IF(ISERROR('12a'!E51/'12a'!E50*100-100),"n.a.",'12a'!E51/'12a'!E50*100-100)</f>
        <v>n.a.</v>
      </c>
      <c r="F50" s="18" t="str">
        <f>IF(ISERROR('12a'!F51/'12a'!F50*100-100),"n.a.",'12a'!F51/'12a'!F50*100-100)</f>
        <v>n.a.</v>
      </c>
      <c r="G50" s="18" t="str">
        <f>IF(ISERROR('12a'!G51/'12a'!G50*100-100),"n.a.",'12a'!G51/'12a'!G50*100-100)</f>
        <v>n.a.</v>
      </c>
      <c r="H50" s="18" t="str">
        <f>IF(ISERROR('12a'!H51/'12a'!H50*100-100),"n.a.",'12a'!H51/'12a'!H50*100-100)</f>
        <v>n.a.</v>
      </c>
      <c r="I50" s="18" t="str">
        <f>IF(ISERROR('12a'!I51/'12a'!I50*100-100),"n.a.",'12a'!I51/'12a'!I50*100-100)</f>
        <v>n.a.</v>
      </c>
      <c r="J50" s="18" t="str">
        <f>IF(ISERROR('12a'!J51/'12a'!J50*100-100),"n.a.",'12a'!J51/'12a'!J50*100-100)</f>
        <v>n.a.</v>
      </c>
      <c r="K50" s="18" t="str">
        <f>IF(ISERROR('12a'!K51/'12a'!K50*100-100),"n.a.",'12a'!K51/'12a'!K50*100-100)</f>
        <v>n.a.</v>
      </c>
      <c r="L50" s="21" t="str">
        <f>IF(ISERROR('12a'!L51/'12a'!L50*100-100),"n.a.",'12a'!L51/'12a'!L50*100-100)</f>
        <v>n.a.</v>
      </c>
    </row>
    <row r="51" spans="1:12">
      <c r="A51" s="74">
        <v>2013</v>
      </c>
      <c r="B51" s="17">
        <f>IF(ISERROR('12a'!B52/'12a'!B51*100-100),"n.a.",'12a'!B52/'12a'!B51*100-100)</f>
        <v>-5</v>
      </c>
      <c r="C51" s="18">
        <f>IF(ISERROR('12a'!C52/'12a'!C51*100-100),"n.a.",'12a'!C52/'12a'!C51*100-100)</f>
        <v>-8.6956521739130324</v>
      </c>
      <c r="D51" s="18" t="str">
        <f>IF(ISERROR('12a'!D52/'12a'!D51*100-100),"n.a.",'12a'!D52/'12a'!D51*100-100)</f>
        <v>n.a.</v>
      </c>
      <c r="E51" s="18" t="str">
        <f>IF(ISERROR('12a'!E52/'12a'!E51*100-100),"n.a.",'12a'!E52/'12a'!E51*100-100)</f>
        <v>n.a.</v>
      </c>
      <c r="F51" s="18" t="str">
        <f>IF(ISERROR('12a'!F52/'12a'!F51*100-100),"n.a.",'12a'!F52/'12a'!F51*100-100)</f>
        <v>n.a.</v>
      </c>
      <c r="G51" s="18" t="str">
        <f>IF(ISERROR('12a'!G52/'12a'!G51*100-100),"n.a.",'12a'!G52/'12a'!G51*100-100)</f>
        <v>n.a.</v>
      </c>
      <c r="H51" s="18" t="str">
        <f>IF(ISERROR('12a'!H52/'12a'!H51*100-100),"n.a.",'12a'!H52/'12a'!H51*100-100)</f>
        <v>n.a.</v>
      </c>
      <c r="I51" s="18" t="str">
        <f>IF(ISERROR('12a'!I52/'12a'!I51*100-100),"n.a.",'12a'!I52/'12a'!I51*100-100)</f>
        <v>n.a.</v>
      </c>
      <c r="J51" s="18" t="str">
        <f>IF(ISERROR('12a'!J52/'12a'!J51*100-100),"n.a.",'12a'!J52/'12a'!J51*100-100)</f>
        <v>n.a.</v>
      </c>
      <c r="K51" s="18" t="str">
        <f>IF(ISERROR('12a'!K52/'12a'!K51*100-100),"n.a.",'12a'!K52/'12a'!K51*100-100)</f>
        <v>n.a.</v>
      </c>
      <c r="L51" s="21" t="str">
        <f>IF(ISERROR('12a'!L52/'12a'!L51*100-100),"n.a.",'12a'!L52/'12a'!L51*100-100)</f>
        <v>n.a.</v>
      </c>
    </row>
    <row r="52" spans="1:12">
      <c r="A52" s="75" t="s">
        <v>188</v>
      </c>
      <c r="B52" s="23">
        <f>IF(ISERROR('12a'!B52/'12a'!B46*100-100),"n.a.",'12a'!B52/'12a'!B46*100-100)</f>
        <v>-6.1728395061728492</v>
      </c>
      <c r="C52" s="24">
        <f>IF(ISERROR('12a'!C52/'12a'!C46*100-100),"n.a.",'12a'!C52/'12a'!C46*100-100)</f>
        <v>-8.6956521739130324</v>
      </c>
      <c r="D52" s="24" t="str">
        <f>IF(ISERROR('12a'!D52/'12a'!D46*100-100),"n.a.",'12a'!D52/'12a'!D46*100-100)</f>
        <v>n.a.</v>
      </c>
      <c r="E52" s="24" t="str">
        <f>IF(ISERROR('12a'!E52/'12a'!E46*100-100),"n.a.",'12a'!E52/'12a'!E46*100-100)</f>
        <v>n.a.</v>
      </c>
      <c r="F52" s="24" t="str">
        <f>IF(ISERROR('12a'!F52/'12a'!F46*100-100),"n.a.",'12a'!F52/'12a'!F46*100-100)</f>
        <v>n.a.</v>
      </c>
      <c r="G52" s="24" t="str">
        <f>IF(ISERROR('12a'!G52/'12a'!G46*100-100),"n.a.",'12a'!G52/'12a'!G46*100-100)</f>
        <v>n.a.</v>
      </c>
      <c r="H52" s="24" t="str">
        <f>IF(ISERROR('12a'!H52/'12a'!H46*100-100),"n.a.",'12a'!H52/'12a'!H46*100-100)</f>
        <v>n.a.</v>
      </c>
      <c r="I52" s="24" t="str">
        <f>IF(ISERROR('12a'!I52/'12a'!I46*100-100),"n.a.",'12a'!I52/'12a'!I46*100-100)</f>
        <v>n.a.</v>
      </c>
      <c r="J52" s="24" t="str">
        <f>IF(ISERROR('12a'!J52/'12a'!J46*100-100),"n.a.",'12a'!J52/'12a'!J46*100-100)</f>
        <v>n.a.</v>
      </c>
      <c r="K52" s="24" t="str">
        <f>IF(ISERROR('12a'!K52/'12a'!K46*100-100),"n.a.",'12a'!K52/'12a'!K46*100-100)</f>
        <v>n.a.</v>
      </c>
      <c r="L52" s="25" t="str">
        <f>IF(ISERROR('12a'!L52/'12a'!L46*100-100),"n.a.",'12a'!L52/'12a'!L46*100-100)</f>
        <v>n.a.</v>
      </c>
    </row>
    <row r="54" spans="1:12">
      <c r="A54" s="2" t="s">
        <v>131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211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v>63.3</v>
      </c>
      <c r="C6" s="7">
        <v>51.2</v>
      </c>
      <c r="D6" s="7">
        <v>60.9</v>
      </c>
      <c r="E6" s="7">
        <v>58.5</v>
      </c>
      <c r="F6" s="7">
        <v>58.7</v>
      </c>
      <c r="G6" s="7">
        <v>60.9</v>
      </c>
      <c r="H6" s="7">
        <v>63.4</v>
      </c>
      <c r="I6" s="7">
        <v>65.8</v>
      </c>
      <c r="J6" s="7">
        <v>66.3</v>
      </c>
      <c r="K6" s="7">
        <v>71.599999999999994</v>
      </c>
      <c r="L6" s="29">
        <v>63.2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v>63.5</v>
      </c>
      <c r="C7" s="18">
        <v>51.9</v>
      </c>
      <c r="D7" s="18">
        <v>60.9</v>
      </c>
      <c r="E7" s="18">
        <v>58.8</v>
      </c>
      <c r="F7" s="18">
        <v>58.8</v>
      </c>
      <c r="G7" s="18">
        <v>61</v>
      </c>
      <c r="H7" s="18">
        <v>63.5</v>
      </c>
      <c r="I7" s="18">
        <v>66.3</v>
      </c>
      <c r="J7" s="18">
        <v>66.400000000000006</v>
      </c>
      <c r="K7" s="18">
        <v>72</v>
      </c>
      <c r="L7" s="21">
        <v>63.1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v>61.6</v>
      </c>
      <c r="C8" s="18">
        <v>50.1</v>
      </c>
      <c r="D8" s="18">
        <v>59.4</v>
      </c>
      <c r="E8" s="18">
        <v>58.4</v>
      </c>
      <c r="F8" s="18">
        <v>58.6</v>
      </c>
      <c r="G8" s="18">
        <v>59.8</v>
      </c>
      <c r="H8" s="18">
        <v>61.1</v>
      </c>
      <c r="I8" s="18">
        <v>65.599999999999994</v>
      </c>
      <c r="J8" s="18">
        <v>66.3</v>
      </c>
      <c r="K8" s="18">
        <v>69.3</v>
      </c>
      <c r="L8" s="21">
        <v>60.5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v>61.6</v>
      </c>
      <c r="C9" s="18">
        <v>51.6</v>
      </c>
      <c r="D9" s="18">
        <v>60.3</v>
      </c>
      <c r="E9" s="18">
        <v>58.3</v>
      </c>
      <c r="F9" s="18">
        <v>57.7</v>
      </c>
      <c r="G9" s="18">
        <v>60.1</v>
      </c>
      <c r="H9" s="18">
        <v>61.3</v>
      </c>
      <c r="I9" s="18">
        <v>65.8</v>
      </c>
      <c r="J9" s="18">
        <v>66</v>
      </c>
      <c r="K9" s="18">
        <v>68.099999999999994</v>
      </c>
      <c r="L9" s="21">
        <v>60.6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61.8</v>
      </c>
      <c r="C10" s="18">
        <v>52.8</v>
      </c>
      <c r="D10" s="18">
        <v>60.4</v>
      </c>
      <c r="E10" s="18">
        <v>58.2</v>
      </c>
      <c r="F10" s="18">
        <v>56.8</v>
      </c>
      <c r="G10" s="18">
        <v>60.1</v>
      </c>
      <c r="H10" s="18">
        <v>61.6</v>
      </c>
      <c r="I10" s="18">
        <v>65.5</v>
      </c>
      <c r="J10" s="18">
        <v>65.599999999999994</v>
      </c>
      <c r="K10" s="18">
        <v>69.599999999999994</v>
      </c>
      <c r="L10" s="21">
        <v>60.2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61.8</v>
      </c>
      <c r="C11" s="18">
        <v>54.3</v>
      </c>
      <c r="D11" s="18">
        <v>60.4</v>
      </c>
      <c r="E11" s="18">
        <v>58.4</v>
      </c>
      <c r="F11" s="18">
        <v>56.6</v>
      </c>
      <c r="G11" s="18">
        <v>60</v>
      </c>
      <c r="H11" s="18">
        <v>61.3</v>
      </c>
      <c r="I11" s="18">
        <v>65.400000000000006</v>
      </c>
      <c r="J11" s="18">
        <v>66.2</v>
      </c>
      <c r="K11" s="18">
        <v>70</v>
      </c>
      <c r="L11" s="21">
        <v>60.7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61.9</v>
      </c>
      <c r="C12" s="24">
        <v>54.6</v>
      </c>
      <c r="D12" s="24">
        <v>61.4</v>
      </c>
      <c r="E12" s="24">
        <v>58.2</v>
      </c>
      <c r="F12" s="24">
        <v>56.7</v>
      </c>
      <c r="G12" s="24">
        <v>60.3</v>
      </c>
      <c r="H12" s="24">
        <v>61.4</v>
      </c>
      <c r="I12" s="24">
        <v>65.2</v>
      </c>
      <c r="J12" s="24">
        <v>67.2</v>
      </c>
      <c r="K12" s="24">
        <v>69.7</v>
      </c>
      <c r="L12" s="25">
        <v>60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63.5</v>
      </c>
      <c r="C14" s="7">
        <v>51.2</v>
      </c>
      <c r="D14" s="7">
        <v>60.8</v>
      </c>
      <c r="E14" s="7">
        <v>58.6</v>
      </c>
      <c r="F14" s="7">
        <v>58.8</v>
      </c>
      <c r="G14" s="7">
        <v>61</v>
      </c>
      <c r="H14" s="7">
        <v>63.5</v>
      </c>
      <c r="I14" s="7">
        <v>66.5</v>
      </c>
      <c r="J14" s="7">
        <v>67.2</v>
      </c>
      <c r="K14" s="7">
        <v>71.8</v>
      </c>
      <c r="L14" s="29">
        <v>63.3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63.6</v>
      </c>
      <c r="C15" s="18">
        <v>52</v>
      </c>
      <c r="D15" s="18">
        <v>61.1</v>
      </c>
      <c r="E15" s="18">
        <v>58.8</v>
      </c>
      <c r="F15" s="18">
        <v>58.8</v>
      </c>
      <c r="G15" s="18">
        <v>61</v>
      </c>
      <c r="H15" s="18">
        <v>63.6</v>
      </c>
      <c r="I15" s="18">
        <v>66.8</v>
      </c>
      <c r="J15" s="18">
        <v>67.400000000000006</v>
      </c>
      <c r="K15" s="18">
        <v>72.3</v>
      </c>
      <c r="L15" s="21">
        <v>63.2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61.7</v>
      </c>
      <c r="C16" s="18">
        <v>50.1</v>
      </c>
      <c r="D16" s="18">
        <v>59.3</v>
      </c>
      <c r="E16" s="18">
        <v>58.6</v>
      </c>
      <c r="F16" s="18">
        <v>58.6</v>
      </c>
      <c r="G16" s="18">
        <v>59.8</v>
      </c>
      <c r="H16" s="18">
        <v>61.2</v>
      </c>
      <c r="I16" s="18">
        <v>66.099999999999994</v>
      </c>
      <c r="J16" s="18">
        <v>67.400000000000006</v>
      </c>
      <c r="K16" s="18">
        <v>69.8</v>
      </c>
      <c r="L16" s="21">
        <v>60.7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61.8</v>
      </c>
      <c r="C17" s="18">
        <v>51.8</v>
      </c>
      <c r="D17" s="18">
        <v>60.4</v>
      </c>
      <c r="E17" s="18">
        <v>58.3</v>
      </c>
      <c r="F17" s="18">
        <v>57.8</v>
      </c>
      <c r="G17" s="18">
        <v>60.3</v>
      </c>
      <c r="H17" s="18">
        <v>61.4</v>
      </c>
      <c r="I17" s="18">
        <v>66.599999999999994</v>
      </c>
      <c r="J17" s="18">
        <v>67.2</v>
      </c>
      <c r="K17" s="18">
        <v>68.400000000000006</v>
      </c>
      <c r="L17" s="21">
        <v>60.8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62</v>
      </c>
      <c r="C18" s="18">
        <v>52.8</v>
      </c>
      <c r="D18" s="18">
        <v>60.5</v>
      </c>
      <c r="E18" s="18">
        <v>58.2</v>
      </c>
      <c r="F18" s="18">
        <v>56.9</v>
      </c>
      <c r="G18" s="18">
        <v>60.2</v>
      </c>
      <c r="H18" s="18">
        <v>61.7</v>
      </c>
      <c r="I18" s="18">
        <v>66.2</v>
      </c>
      <c r="J18" s="18">
        <v>66.5</v>
      </c>
      <c r="K18" s="18">
        <v>70</v>
      </c>
      <c r="L18" s="21">
        <v>60.4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62</v>
      </c>
      <c r="C19" s="18">
        <v>54.4</v>
      </c>
      <c r="D19" s="18">
        <v>60.4</v>
      </c>
      <c r="E19" s="18">
        <v>58.4</v>
      </c>
      <c r="F19" s="18">
        <v>56.7</v>
      </c>
      <c r="G19" s="18">
        <v>60.1</v>
      </c>
      <c r="H19" s="18">
        <v>61.4</v>
      </c>
      <c r="I19" s="18">
        <v>66.2</v>
      </c>
      <c r="J19" s="18">
        <v>67.2</v>
      </c>
      <c r="K19" s="18">
        <v>70.400000000000006</v>
      </c>
      <c r="L19" s="21">
        <v>60.8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62</v>
      </c>
      <c r="C20" s="24">
        <v>54.6</v>
      </c>
      <c r="D20" s="24">
        <v>61.5</v>
      </c>
      <c r="E20" s="24">
        <v>58.2</v>
      </c>
      <c r="F20" s="24">
        <v>56.8</v>
      </c>
      <c r="G20" s="24">
        <v>60.3</v>
      </c>
      <c r="H20" s="24">
        <v>61.6</v>
      </c>
      <c r="I20" s="24">
        <v>66</v>
      </c>
      <c r="J20" s="24">
        <v>68</v>
      </c>
      <c r="K20" s="24">
        <v>69.900000000000006</v>
      </c>
      <c r="L20" s="25">
        <v>60.1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58</v>
      </c>
      <c r="C22" s="7">
        <v>49.7</v>
      </c>
      <c r="D22" s="7">
        <v>67.3</v>
      </c>
      <c r="E22" s="7">
        <v>51.8</v>
      </c>
      <c r="F22" s="7">
        <v>48.2</v>
      </c>
      <c r="G22" s="7">
        <v>46.1</v>
      </c>
      <c r="H22" s="7">
        <v>57.9</v>
      </c>
      <c r="I22" s="7">
        <v>59.6</v>
      </c>
      <c r="J22" s="7">
        <v>56.5</v>
      </c>
      <c r="K22" s="7">
        <v>66.8</v>
      </c>
      <c r="L22" s="29">
        <v>58.4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59.6</v>
      </c>
      <c r="C23" s="18">
        <v>49.4</v>
      </c>
      <c r="D23" s="18">
        <v>44.9</v>
      </c>
      <c r="E23" s="18">
        <v>56.8</v>
      </c>
      <c r="F23" s="18">
        <v>59.7</v>
      </c>
      <c r="G23" s="18">
        <v>54.4</v>
      </c>
      <c r="H23" s="18">
        <v>57.8</v>
      </c>
      <c r="I23" s="18">
        <v>61.6</v>
      </c>
      <c r="J23" s="18">
        <v>56.5</v>
      </c>
      <c r="K23" s="18">
        <v>65.5</v>
      </c>
      <c r="L23" s="21">
        <v>61.5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56.6</v>
      </c>
      <c r="C24" s="18">
        <v>49.9</v>
      </c>
      <c r="D24" s="18">
        <v>65.599999999999994</v>
      </c>
      <c r="E24" s="18">
        <v>51.4</v>
      </c>
      <c r="F24" s="18">
        <v>60.3</v>
      </c>
      <c r="G24" s="18">
        <v>55.6</v>
      </c>
      <c r="H24" s="18">
        <v>55.3</v>
      </c>
      <c r="I24" s="18">
        <v>61.1</v>
      </c>
      <c r="J24" s="18">
        <v>54.3</v>
      </c>
      <c r="K24" s="18">
        <v>59.3</v>
      </c>
      <c r="L24" s="21">
        <v>55.5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53.7</v>
      </c>
      <c r="C25" s="18">
        <v>46.6</v>
      </c>
      <c r="D25" s="18">
        <v>49.7</v>
      </c>
      <c r="E25" s="18">
        <v>56.5</v>
      </c>
      <c r="F25" s="18">
        <v>49.2</v>
      </c>
      <c r="G25" s="18">
        <v>45</v>
      </c>
      <c r="H25" s="18">
        <v>49.9</v>
      </c>
      <c r="I25" s="18">
        <v>58.5</v>
      </c>
      <c r="J25" s="18">
        <v>53.6</v>
      </c>
      <c r="K25" s="18">
        <v>60.9</v>
      </c>
      <c r="L25" s="21">
        <v>53.6</v>
      </c>
    </row>
    <row r="26" spans="1:24">
      <c r="A26" s="76">
        <v>2011</v>
      </c>
      <c r="B26" s="17">
        <v>55.8</v>
      </c>
      <c r="C26" s="18">
        <v>53.1</v>
      </c>
      <c r="D26" s="18">
        <v>48.3</v>
      </c>
      <c r="E26" s="18">
        <v>58</v>
      </c>
      <c r="F26" s="18">
        <v>52.6</v>
      </c>
      <c r="G26" s="18">
        <v>48.7</v>
      </c>
      <c r="H26" s="18">
        <v>54.7</v>
      </c>
      <c r="I26" s="18">
        <v>58.9</v>
      </c>
      <c r="J26" s="18">
        <v>56.2</v>
      </c>
      <c r="K26" s="18">
        <v>60.2</v>
      </c>
      <c r="L26" s="21">
        <v>54.3</v>
      </c>
    </row>
    <row r="27" spans="1:24">
      <c r="A27" s="76">
        <v>2012</v>
      </c>
      <c r="B27" s="17">
        <v>56.9</v>
      </c>
      <c r="C27" s="18">
        <v>52.4</v>
      </c>
      <c r="D27" s="18">
        <v>61.7</v>
      </c>
      <c r="E27" s="18">
        <v>58.4</v>
      </c>
      <c r="F27" s="18">
        <v>54.1</v>
      </c>
      <c r="G27" s="18">
        <v>48.5</v>
      </c>
      <c r="H27" s="18">
        <v>57.1</v>
      </c>
      <c r="I27" s="18">
        <v>58</v>
      </c>
      <c r="J27" s="18">
        <v>55.8</v>
      </c>
      <c r="K27" s="18">
        <v>61.8</v>
      </c>
      <c r="L27" s="21">
        <v>56.1</v>
      </c>
    </row>
    <row r="28" spans="1:24">
      <c r="A28" s="98">
        <v>2013</v>
      </c>
      <c r="B28" s="23">
        <v>57.2</v>
      </c>
      <c r="C28" s="24">
        <v>55.1</v>
      </c>
      <c r="D28" s="24">
        <v>50</v>
      </c>
      <c r="E28" s="24">
        <v>58.7</v>
      </c>
      <c r="F28" s="24">
        <v>49.1</v>
      </c>
      <c r="G28" s="24">
        <v>52</v>
      </c>
      <c r="H28" s="24">
        <v>52.8</v>
      </c>
      <c r="I28" s="24">
        <v>57.9</v>
      </c>
      <c r="J28" s="24">
        <v>58.7</v>
      </c>
      <c r="K28" s="24">
        <v>65.900000000000006</v>
      </c>
      <c r="L28" s="25">
        <v>55.8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54.4</v>
      </c>
      <c r="C30" s="7">
        <v>39.6</v>
      </c>
      <c r="D30" s="7">
        <v>62.2</v>
      </c>
      <c r="E30" s="7">
        <v>52.5</v>
      </c>
      <c r="F30" s="7">
        <v>43.7</v>
      </c>
      <c r="G30" s="7">
        <v>41.5</v>
      </c>
      <c r="H30" s="7">
        <v>58.7</v>
      </c>
      <c r="I30" s="7">
        <v>47.4</v>
      </c>
      <c r="J30" s="7">
        <v>48.3</v>
      </c>
      <c r="K30" s="7">
        <v>65.900000000000006</v>
      </c>
      <c r="L30" s="29">
        <v>55.7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55.4</v>
      </c>
      <c r="C31" s="18">
        <v>42.6</v>
      </c>
      <c r="D31" s="18">
        <v>40.1</v>
      </c>
      <c r="E31" s="18">
        <v>62.4</v>
      </c>
      <c r="F31" s="18">
        <v>60.8</v>
      </c>
      <c r="G31" s="18">
        <v>46.9</v>
      </c>
      <c r="H31" s="18">
        <v>56.4</v>
      </c>
      <c r="I31" s="18">
        <v>50.9</v>
      </c>
      <c r="J31" s="18">
        <v>48.9</v>
      </c>
      <c r="K31" s="18">
        <v>65.3</v>
      </c>
      <c r="L31" s="21">
        <v>56.7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52.4</v>
      </c>
      <c r="C32" s="18">
        <v>43.4</v>
      </c>
      <c r="D32" s="18">
        <v>74.900000000000006</v>
      </c>
      <c r="E32" s="18">
        <v>51.2</v>
      </c>
      <c r="F32" s="18">
        <v>61.3</v>
      </c>
      <c r="G32" s="18">
        <v>59.4</v>
      </c>
      <c r="H32" s="18">
        <v>53</v>
      </c>
      <c r="I32" s="18">
        <v>47.6</v>
      </c>
      <c r="J32" s="18">
        <v>46.5</v>
      </c>
      <c r="K32" s="18">
        <v>51.4</v>
      </c>
      <c r="L32" s="21">
        <v>54.7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48.5</v>
      </c>
      <c r="C33" s="18">
        <v>38.5</v>
      </c>
      <c r="D33" s="18">
        <v>49.3</v>
      </c>
      <c r="E33" s="18">
        <v>58.1</v>
      </c>
      <c r="F33" s="18">
        <v>49.1</v>
      </c>
      <c r="G33" s="18">
        <v>43.4</v>
      </c>
      <c r="H33" s="18">
        <v>45.9</v>
      </c>
      <c r="I33" s="18">
        <v>46.4</v>
      </c>
      <c r="J33" s="18">
        <v>44.5</v>
      </c>
      <c r="K33" s="18">
        <v>55.4</v>
      </c>
      <c r="L33" s="21">
        <v>53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50.2</v>
      </c>
      <c r="C34" s="18">
        <v>45.1</v>
      </c>
      <c r="D34" s="18">
        <v>57.5</v>
      </c>
      <c r="E34" s="18">
        <v>59.8</v>
      </c>
      <c r="F34" s="18">
        <v>55</v>
      </c>
      <c r="G34" s="18">
        <v>52.2</v>
      </c>
      <c r="H34" s="18">
        <v>48.5</v>
      </c>
      <c r="I34" s="18">
        <v>47.6</v>
      </c>
      <c r="J34" s="18">
        <v>48.1</v>
      </c>
      <c r="K34" s="18">
        <v>57.6</v>
      </c>
      <c r="L34" s="21">
        <v>48.1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52.8</v>
      </c>
      <c r="C35" s="18">
        <v>46.8</v>
      </c>
      <c r="D35" s="18">
        <v>59.1</v>
      </c>
      <c r="E35" s="18">
        <v>60.7</v>
      </c>
      <c r="F35" s="18">
        <v>59.8</v>
      </c>
      <c r="G35" s="18">
        <v>44</v>
      </c>
      <c r="H35" s="18">
        <v>55.4</v>
      </c>
      <c r="I35" s="18">
        <v>47.8</v>
      </c>
      <c r="J35" s="18">
        <v>48.1</v>
      </c>
      <c r="K35" s="18">
        <v>58.3</v>
      </c>
      <c r="L35" s="21">
        <v>53.2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52.9</v>
      </c>
      <c r="C36" s="24">
        <v>51.4</v>
      </c>
      <c r="D36" s="24">
        <v>51.4</v>
      </c>
      <c r="E36" s="24">
        <v>59.8</v>
      </c>
      <c r="F36" s="24">
        <v>50.7</v>
      </c>
      <c r="G36" s="24">
        <v>48.4</v>
      </c>
      <c r="H36" s="24">
        <v>53.1</v>
      </c>
      <c r="I36" s="24">
        <v>47.1</v>
      </c>
      <c r="J36" s="24">
        <v>49.1</v>
      </c>
      <c r="K36" s="24">
        <v>59.8</v>
      </c>
      <c r="L36" s="25">
        <v>53.8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61.4</v>
      </c>
      <c r="C38" s="7">
        <v>58.8</v>
      </c>
      <c r="D38" s="7" t="s">
        <v>14</v>
      </c>
      <c r="E38" s="7">
        <v>51.1</v>
      </c>
      <c r="F38" s="7">
        <v>54.9</v>
      </c>
      <c r="G38" s="7">
        <v>50.8</v>
      </c>
      <c r="H38" s="7">
        <v>55.9</v>
      </c>
      <c r="I38" s="7">
        <v>66.400000000000006</v>
      </c>
      <c r="J38" s="7">
        <v>62.8</v>
      </c>
      <c r="K38" s="7">
        <v>67.5</v>
      </c>
      <c r="L38" s="29">
        <v>62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63.8</v>
      </c>
      <c r="C39" s="18">
        <v>63.2</v>
      </c>
      <c r="D39" s="18" t="s">
        <v>14</v>
      </c>
      <c r="E39" s="18">
        <v>51.3</v>
      </c>
      <c r="F39" s="18">
        <v>55.8</v>
      </c>
      <c r="G39" s="18">
        <v>60</v>
      </c>
      <c r="H39" s="18">
        <v>59.5</v>
      </c>
      <c r="I39" s="18">
        <v>67.8</v>
      </c>
      <c r="J39" s="18">
        <v>62.5</v>
      </c>
      <c r="K39" s="18">
        <v>65.400000000000006</v>
      </c>
      <c r="L39" s="21">
        <v>68.2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60.9</v>
      </c>
      <c r="C40" s="18">
        <v>61.4</v>
      </c>
      <c r="D40" s="18" t="s">
        <v>14</v>
      </c>
      <c r="E40" s="18">
        <v>51.4</v>
      </c>
      <c r="F40" s="18">
        <v>59.2</v>
      </c>
      <c r="G40" s="18">
        <v>51.7</v>
      </c>
      <c r="H40" s="18">
        <v>58.6</v>
      </c>
      <c r="I40" s="18">
        <v>69</v>
      </c>
      <c r="J40" s="18">
        <v>60.3</v>
      </c>
      <c r="K40" s="18">
        <v>64.2</v>
      </c>
      <c r="L40" s="21">
        <v>56.8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58.8</v>
      </c>
      <c r="C41" s="18">
        <v>58.4</v>
      </c>
      <c r="D41" s="18" t="s">
        <v>14</v>
      </c>
      <c r="E41" s="18">
        <v>54.4</v>
      </c>
      <c r="F41" s="18">
        <v>49.5</v>
      </c>
      <c r="G41" s="18">
        <v>46.8</v>
      </c>
      <c r="H41" s="18">
        <v>55.7</v>
      </c>
      <c r="I41" s="18">
        <v>65.5</v>
      </c>
      <c r="J41" s="18">
        <v>60.3</v>
      </c>
      <c r="K41" s="18">
        <v>64.599999999999994</v>
      </c>
      <c r="L41" s="21">
        <v>54.6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61.4</v>
      </c>
      <c r="C42" s="18">
        <v>63.2</v>
      </c>
      <c r="D42" s="18" t="s">
        <v>14</v>
      </c>
      <c r="E42" s="18">
        <v>55.1</v>
      </c>
      <c r="F42" s="18">
        <v>49.2</v>
      </c>
      <c r="G42" s="18">
        <v>46.5</v>
      </c>
      <c r="H42" s="18">
        <v>63</v>
      </c>
      <c r="I42" s="18">
        <v>65.599999999999994</v>
      </c>
      <c r="J42" s="18">
        <v>62.5</v>
      </c>
      <c r="K42" s="18">
        <v>62.6</v>
      </c>
      <c r="L42" s="21">
        <v>62.8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60.7</v>
      </c>
      <c r="C43" s="18">
        <v>57.3</v>
      </c>
      <c r="D43" s="18" t="s">
        <v>14</v>
      </c>
      <c r="E43" s="18">
        <v>54.8</v>
      </c>
      <c r="F43" s="18">
        <v>48.5</v>
      </c>
      <c r="G43" s="18">
        <v>52.7</v>
      </c>
      <c r="H43" s="18">
        <v>58.5</v>
      </c>
      <c r="I43" s="18">
        <v>64.2</v>
      </c>
      <c r="J43" s="18">
        <v>61.6</v>
      </c>
      <c r="K43" s="18">
        <v>63.9</v>
      </c>
      <c r="L43" s="21">
        <v>60.6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61.2</v>
      </c>
      <c r="C44" s="24">
        <v>62.9</v>
      </c>
      <c r="D44" s="24" t="s">
        <v>14</v>
      </c>
      <c r="E44" s="24">
        <v>58.2</v>
      </c>
      <c r="F44" s="24">
        <v>46.8</v>
      </c>
      <c r="G44" s="24">
        <v>54.1</v>
      </c>
      <c r="H44" s="24">
        <v>52.3</v>
      </c>
      <c r="I44" s="24">
        <v>64.599999999999994</v>
      </c>
      <c r="J44" s="24">
        <v>66.2</v>
      </c>
      <c r="K44" s="24">
        <v>69.599999999999994</v>
      </c>
      <c r="L44" s="25">
        <v>58.2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v>64.900000000000006</v>
      </c>
      <c r="C46" s="7">
        <v>61.3</v>
      </c>
      <c r="D46" s="7" t="s">
        <v>14</v>
      </c>
      <c r="E46" s="7" t="s">
        <v>14</v>
      </c>
      <c r="F46" s="7" t="s">
        <v>14</v>
      </c>
      <c r="G46" s="7" t="s">
        <v>14</v>
      </c>
      <c r="H46" s="7">
        <v>81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v>65.3</v>
      </c>
      <c r="C47" s="18">
        <v>48.2</v>
      </c>
      <c r="D47" s="18" t="s">
        <v>14</v>
      </c>
      <c r="E47" s="18" t="s">
        <v>14</v>
      </c>
      <c r="F47" s="18" t="s">
        <v>14</v>
      </c>
      <c r="G47" s="18" t="s">
        <v>14</v>
      </c>
      <c r="H47" s="18" t="s">
        <v>14</v>
      </c>
      <c r="I47" s="18" t="s">
        <v>14</v>
      </c>
      <c r="J47" s="18" t="s">
        <v>14</v>
      </c>
      <c r="K47" s="18">
        <v>74.900000000000006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v>56.5</v>
      </c>
      <c r="C48" s="18">
        <v>53.3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v>54.9</v>
      </c>
      <c r="C49" s="18">
        <v>50.7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 t="s">
        <v>14</v>
      </c>
      <c r="L49" s="21" t="s">
        <v>14</v>
      </c>
    </row>
    <row r="50" spans="1:12">
      <c r="A50" s="76">
        <v>2011</v>
      </c>
      <c r="B50" s="17">
        <v>56.5</v>
      </c>
      <c r="C50" s="18">
        <v>58.6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>
        <v>62</v>
      </c>
      <c r="C51" s="18">
        <v>59.8</v>
      </c>
      <c r="D51" s="18" t="s">
        <v>14</v>
      </c>
      <c r="E51" s="18" t="s">
        <v>14</v>
      </c>
      <c r="F51" s="18" t="s">
        <v>14</v>
      </c>
      <c r="G51" s="18" t="s">
        <v>14</v>
      </c>
      <c r="H51" s="18">
        <v>80.7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>
        <v>62.2</v>
      </c>
      <c r="C52" s="24">
        <v>52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>
        <v>79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43"/>
  <sheetViews>
    <sheetView view="pageBreakPreview" zoomScaleSheetLayoutView="100" workbookViewId="0">
      <selection activeCell="H5" sqref="H5"/>
    </sheetView>
  </sheetViews>
  <sheetFormatPr defaultRowHeight="15"/>
  <cols>
    <col min="1" max="1" width="21" style="2" customWidth="1"/>
    <col min="2" max="16" width="14" style="2" customWidth="1"/>
    <col min="17" max="16384" width="9.140625" style="2"/>
  </cols>
  <sheetData>
    <row r="1" spans="1:15">
      <c r="A1" s="1" t="s">
        <v>250</v>
      </c>
    </row>
    <row r="2" spans="1:15">
      <c r="A2" s="1"/>
    </row>
    <row r="3" spans="1:15">
      <c r="B3" s="153" t="s">
        <v>0</v>
      </c>
      <c r="C3" s="154"/>
      <c r="D3" s="154"/>
      <c r="E3" s="154"/>
      <c r="F3" s="154"/>
      <c r="G3" s="154"/>
      <c r="H3" s="155"/>
      <c r="I3" s="153" t="s">
        <v>1</v>
      </c>
      <c r="J3" s="154"/>
      <c r="K3" s="154"/>
      <c r="L3" s="154"/>
      <c r="M3" s="154"/>
      <c r="N3" s="154"/>
      <c r="O3" s="155"/>
    </row>
    <row r="4" spans="1:15" s="3" customFormat="1">
      <c r="B4" s="65">
        <v>2007</v>
      </c>
      <c r="C4" s="66">
        <v>2008</v>
      </c>
      <c r="D4" s="4">
        <v>2009</v>
      </c>
      <c r="E4" s="4">
        <v>2010</v>
      </c>
      <c r="F4" s="150">
        <v>2011</v>
      </c>
      <c r="G4" s="150">
        <v>2012</v>
      </c>
      <c r="H4" s="151">
        <v>2013</v>
      </c>
      <c r="I4" s="4">
        <v>2007</v>
      </c>
      <c r="J4" s="4">
        <v>2008</v>
      </c>
      <c r="K4" s="4">
        <v>2009</v>
      </c>
      <c r="L4" s="4">
        <v>2010</v>
      </c>
      <c r="M4" s="150">
        <v>2011</v>
      </c>
      <c r="N4" s="150">
        <v>2012</v>
      </c>
      <c r="O4" s="151">
        <v>2013</v>
      </c>
    </row>
    <row r="5" spans="1:15" s="3" customFormat="1">
      <c r="A5" s="159" t="s">
        <v>2</v>
      </c>
      <c r="B5" s="6">
        <f>SUM(B6:B18)</f>
        <v>1466039.4</v>
      </c>
      <c r="C5" s="7">
        <f>SUM(C6:C18)</f>
        <v>1480956.5999999999</v>
      </c>
      <c r="D5" s="7">
        <f>SUM(D6:D18)</f>
        <v>1439141.4000000001</v>
      </c>
      <c r="E5" s="7">
        <f>SUM(E6:E18)</f>
        <v>1487893.7</v>
      </c>
      <c r="F5" s="7">
        <f>SUM(F6:F18)</f>
        <v>1528588.8</v>
      </c>
      <c r="G5" s="7">
        <f t="shared" ref="G5:H5" si="0">SUM(G6:G18)</f>
        <v>1555873.7000000002</v>
      </c>
      <c r="H5" s="29">
        <f t="shared" si="0"/>
        <v>1587200.3</v>
      </c>
      <c r="I5" s="137">
        <f t="shared" ref="I5:M18" si="1">B5/$B5*100</f>
        <v>100</v>
      </c>
      <c r="J5" s="8">
        <f t="shared" si="1"/>
        <v>101.01751699169886</v>
      </c>
      <c r="K5" s="8">
        <f t="shared" si="1"/>
        <v>98.165260769935671</v>
      </c>
      <c r="L5" s="8">
        <f t="shared" si="1"/>
        <v>101.4907034558553</v>
      </c>
      <c r="M5" s="8">
        <f t="shared" si="1"/>
        <v>104.26655654684316</v>
      </c>
      <c r="N5" s="8">
        <f t="shared" ref="N5:N18" si="2">G5/$B5*100</f>
        <v>106.12768660924121</v>
      </c>
      <c r="O5" s="9">
        <f t="shared" ref="O5:O18" si="3">H5/$B5*100</f>
        <v>108.26450503308438</v>
      </c>
    </row>
    <row r="6" spans="1:15" s="3" customFormat="1" ht="30">
      <c r="A6" s="160" t="s">
        <v>3</v>
      </c>
      <c r="B6" s="11">
        <v>27998.5</v>
      </c>
      <c r="C6" s="12">
        <v>27711.9</v>
      </c>
      <c r="D6" s="12">
        <v>24867.8</v>
      </c>
      <c r="E6" s="12">
        <v>26271.8</v>
      </c>
      <c r="F6" s="12">
        <v>27005.1</v>
      </c>
      <c r="G6" s="12">
        <v>25878.1</v>
      </c>
      <c r="H6" s="13">
        <v>27916.400000000001</v>
      </c>
      <c r="I6" s="51">
        <f t="shared" si="1"/>
        <v>100</v>
      </c>
      <c r="J6" s="14">
        <f t="shared" si="1"/>
        <v>98.976373734307202</v>
      </c>
      <c r="K6" s="14">
        <f t="shared" si="1"/>
        <v>88.818329553368926</v>
      </c>
      <c r="L6" s="14">
        <f t="shared" si="1"/>
        <v>93.832883904494878</v>
      </c>
      <c r="M6" s="14">
        <f t="shared" si="1"/>
        <v>96.451952783184808</v>
      </c>
      <c r="N6" s="14">
        <f t="shared" si="2"/>
        <v>92.42673714663286</v>
      </c>
      <c r="O6" s="15">
        <f t="shared" si="3"/>
        <v>99.706770005536015</v>
      </c>
    </row>
    <row r="7" spans="1:15" s="3" customFormat="1">
      <c r="A7" s="147" t="s">
        <v>4</v>
      </c>
      <c r="B7" s="17">
        <v>4216.7</v>
      </c>
      <c r="C7" s="18">
        <v>4254.5</v>
      </c>
      <c r="D7" s="18">
        <v>4273.3</v>
      </c>
      <c r="E7" s="18">
        <v>4359.6000000000004</v>
      </c>
      <c r="F7" s="18">
        <v>4403.2</v>
      </c>
      <c r="G7" s="18">
        <v>4466.8999999999996</v>
      </c>
      <c r="H7" s="21">
        <v>4528.8</v>
      </c>
      <c r="I7" s="138">
        <f t="shared" si="1"/>
        <v>100</v>
      </c>
      <c r="J7" s="19">
        <f t="shared" si="1"/>
        <v>100.8964356012996</v>
      </c>
      <c r="K7" s="19">
        <f t="shared" si="1"/>
        <v>101.34228187919463</v>
      </c>
      <c r="L7" s="19">
        <f t="shared" si="1"/>
        <v>103.38890601655324</v>
      </c>
      <c r="M7" s="19">
        <f t="shared" si="1"/>
        <v>104.42288993762897</v>
      </c>
      <c r="N7" s="19">
        <f t="shared" si="2"/>
        <v>105.93354993241159</v>
      </c>
      <c r="O7" s="20">
        <f t="shared" si="3"/>
        <v>107.40152251760857</v>
      </c>
    </row>
    <row r="8" spans="1:15" s="3" customFormat="1">
      <c r="A8" s="160" t="s">
        <v>5</v>
      </c>
      <c r="B8" s="17">
        <v>31110.5</v>
      </c>
      <c r="C8" s="18">
        <v>31765.4</v>
      </c>
      <c r="D8" s="18">
        <v>31806.6</v>
      </c>
      <c r="E8" s="18">
        <v>32698</v>
      </c>
      <c r="F8" s="18">
        <v>32842</v>
      </c>
      <c r="G8" s="18">
        <v>32842.9</v>
      </c>
      <c r="H8" s="21">
        <v>33102.1</v>
      </c>
      <c r="I8" s="138">
        <f t="shared" si="1"/>
        <v>100</v>
      </c>
      <c r="J8" s="19">
        <f t="shared" si="1"/>
        <v>102.10507706401377</v>
      </c>
      <c r="K8" s="19">
        <f t="shared" si="1"/>
        <v>102.23750823676893</v>
      </c>
      <c r="L8" s="19">
        <f t="shared" si="1"/>
        <v>105.10277880458365</v>
      </c>
      <c r="M8" s="19">
        <f t="shared" si="1"/>
        <v>105.56564503945613</v>
      </c>
      <c r="N8" s="19">
        <f t="shared" si="2"/>
        <v>105.56853795342408</v>
      </c>
      <c r="O8" s="20">
        <f t="shared" si="3"/>
        <v>106.40169717619452</v>
      </c>
    </row>
    <row r="9" spans="1:15" s="3" customFormat="1">
      <c r="A9" s="160" t="s">
        <v>6</v>
      </c>
      <c r="B9" s="17">
        <v>25776.6</v>
      </c>
      <c r="C9" s="18">
        <v>26081.200000000001</v>
      </c>
      <c r="D9" s="18">
        <v>25755.200000000001</v>
      </c>
      <c r="E9" s="18">
        <v>26275.599999999999</v>
      </c>
      <c r="F9" s="18">
        <v>26350.6</v>
      </c>
      <c r="G9" s="18">
        <v>26080.2</v>
      </c>
      <c r="H9" s="21">
        <v>26076.7</v>
      </c>
      <c r="I9" s="138">
        <f t="shared" si="1"/>
        <v>100</v>
      </c>
      <c r="J9" s="19">
        <f t="shared" si="1"/>
        <v>101.18169192213094</v>
      </c>
      <c r="K9" s="19">
        <f t="shared" si="1"/>
        <v>99.916978965418252</v>
      </c>
      <c r="L9" s="19">
        <f t="shared" si="1"/>
        <v>101.9358643110418</v>
      </c>
      <c r="M9" s="19">
        <f t="shared" si="1"/>
        <v>102.22682588083767</v>
      </c>
      <c r="N9" s="19">
        <f t="shared" si="2"/>
        <v>101.17781243453365</v>
      </c>
      <c r="O9" s="20">
        <f t="shared" si="3"/>
        <v>101.16423422794318</v>
      </c>
    </row>
    <row r="10" spans="1:15" s="3" customFormat="1">
      <c r="A10" s="160" t="s">
        <v>7</v>
      </c>
      <c r="B10" s="17">
        <v>285328.7</v>
      </c>
      <c r="C10" s="18">
        <v>290579.90000000002</v>
      </c>
      <c r="D10" s="18">
        <v>288180</v>
      </c>
      <c r="E10" s="18">
        <v>294089.59999999998</v>
      </c>
      <c r="F10" s="18">
        <v>299093.90000000002</v>
      </c>
      <c r="G10" s="18">
        <v>303473</v>
      </c>
      <c r="H10" s="21">
        <v>306773.90000000002</v>
      </c>
      <c r="I10" s="138">
        <f t="shared" si="1"/>
        <v>100</v>
      </c>
      <c r="J10" s="19">
        <f t="shared" si="1"/>
        <v>101.84040371683606</v>
      </c>
      <c r="K10" s="19">
        <f t="shared" si="1"/>
        <v>100.99930361018711</v>
      </c>
      <c r="L10" s="19">
        <f t="shared" si="1"/>
        <v>103.07045873758931</v>
      </c>
      <c r="M10" s="19">
        <f t="shared" si="1"/>
        <v>104.82433067546309</v>
      </c>
      <c r="N10" s="19">
        <f t="shared" si="2"/>
        <v>106.35908690573363</v>
      </c>
      <c r="O10" s="20">
        <f t="shared" si="3"/>
        <v>107.51596316809351</v>
      </c>
    </row>
    <row r="11" spans="1:15" s="3" customFormat="1">
      <c r="A11" s="160" t="s">
        <v>8</v>
      </c>
      <c r="B11" s="17">
        <v>557107.19999999995</v>
      </c>
      <c r="C11" s="18">
        <v>556218.80000000005</v>
      </c>
      <c r="D11" s="18">
        <v>538493.80000000005</v>
      </c>
      <c r="E11" s="18">
        <v>556961.6</v>
      </c>
      <c r="F11" s="18">
        <v>569329.5</v>
      </c>
      <c r="G11" s="18">
        <v>577488.1</v>
      </c>
      <c r="H11" s="21">
        <v>584230.69999999995</v>
      </c>
      <c r="I11" s="138">
        <f t="shared" si="1"/>
        <v>100</v>
      </c>
      <c r="J11" s="19">
        <f t="shared" si="1"/>
        <v>99.840533383880171</v>
      </c>
      <c r="K11" s="19">
        <f t="shared" si="1"/>
        <v>96.658919504181611</v>
      </c>
      <c r="L11" s="19">
        <f t="shared" si="1"/>
        <v>99.973864994026286</v>
      </c>
      <c r="M11" s="19">
        <f t="shared" si="1"/>
        <v>102.19388656258617</v>
      </c>
      <c r="N11" s="19">
        <f t="shared" si="2"/>
        <v>103.65834439045125</v>
      </c>
      <c r="O11" s="20">
        <f t="shared" si="3"/>
        <v>104.86863210527527</v>
      </c>
    </row>
    <row r="12" spans="1:15" s="3" customFormat="1">
      <c r="A12" s="160" t="s">
        <v>9</v>
      </c>
      <c r="B12" s="17">
        <v>45813.9</v>
      </c>
      <c r="C12" s="18">
        <v>47445.8</v>
      </c>
      <c r="D12" s="18">
        <v>47272.1</v>
      </c>
      <c r="E12" s="18">
        <v>48514.9</v>
      </c>
      <c r="F12" s="18">
        <v>49504.6</v>
      </c>
      <c r="G12" s="18">
        <v>50955.3</v>
      </c>
      <c r="H12" s="21">
        <v>52091.1</v>
      </c>
      <c r="I12" s="138">
        <f t="shared" si="1"/>
        <v>100</v>
      </c>
      <c r="J12" s="19">
        <f t="shared" si="1"/>
        <v>103.56201938712924</v>
      </c>
      <c r="K12" s="19">
        <f t="shared" si="1"/>
        <v>103.18287681249576</v>
      </c>
      <c r="L12" s="19">
        <f t="shared" si="1"/>
        <v>105.89559063952207</v>
      </c>
      <c r="M12" s="19">
        <f t="shared" si="1"/>
        <v>108.0558520449034</v>
      </c>
      <c r="N12" s="19">
        <f t="shared" si="2"/>
        <v>111.22235827991069</v>
      </c>
      <c r="O12" s="20">
        <f t="shared" si="3"/>
        <v>113.70151853476781</v>
      </c>
    </row>
    <row r="13" spans="1:15" s="3" customFormat="1">
      <c r="A13" s="160" t="s">
        <v>10</v>
      </c>
      <c r="B13" s="17">
        <v>49461.8</v>
      </c>
      <c r="C13" s="18">
        <v>52063.8</v>
      </c>
      <c r="D13" s="18">
        <v>49656.4</v>
      </c>
      <c r="E13" s="18">
        <v>51850.2</v>
      </c>
      <c r="F13" s="18">
        <v>54569.7</v>
      </c>
      <c r="G13" s="18">
        <v>55791</v>
      </c>
      <c r="H13" s="21">
        <v>58451.8</v>
      </c>
      <c r="I13" s="138">
        <f t="shared" si="1"/>
        <v>100</v>
      </c>
      <c r="J13" s="19">
        <f t="shared" si="1"/>
        <v>105.2606253714988</v>
      </c>
      <c r="K13" s="19">
        <f t="shared" si="1"/>
        <v>100.39343493362554</v>
      </c>
      <c r="L13" s="19">
        <f t="shared" si="1"/>
        <v>104.82877695514516</v>
      </c>
      <c r="M13" s="19">
        <f t="shared" si="1"/>
        <v>110.32695939088346</v>
      </c>
      <c r="N13" s="19">
        <f t="shared" si="2"/>
        <v>112.79613762539979</v>
      </c>
      <c r="O13" s="20">
        <f t="shared" si="3"/>
        <v>118.1756426171308</v>
      </c>
    </row>
    <row r="14" spans="1:15" s="3" customFormat="1">
      <c r="A14" s="160" t="s">
        <v>11</v>
      </c>
      <c r="B14" s="17">
        <v>250108.2</v>
      </c>
      <c r="C14" s="18">
        <v>254059.1</v>
      </c>
      <c r="D14" s="18">
        <v>243266.7</v>
      </c>
      <c r="E14" s="18">
        <v>254935.1</v>
      </c>
      <c r="F14" s="18">
        <v>268888.5</v>
      </c>
      <c r="G14" s="18">
        <v>278795</v>
      </c>
      <c r="H14" s="21">
        <v>289773.5</v>
      </c>
      <c r="I14" s="138">
        <f t="shared" si="1"/>
        <v>100</v>
      </c>
      <c r="J14" s="19">
        <f t="shared" si="1"/>
        <v>101.5796763160904</v>
      </c>
      <c r="K14" s="19">
        <f>D14/$B14*100</f>
        <v>97.264583888093242</v>
      </c>
      <c r="L14" s="19">
        <f t="shared" si="1"/>
        <v>101.92992472857748</v>
      </c>
      <c r="M14" s="19">
        <f t="shared" si="1"/>
        <v>107.50887016099431</v>
      </c>
      <c r="N14" s="19">
        <f t="shared" si="2"/>
        <v>111.46975588965095</v>
      </c>
      <c r="O14" s="20">
        <f t="shared" si="3"/>
        <v>115.85925611395386</v>
      </c>
    </row>
    <row r="15" spans="1:15" s="3" customFormat="1">
      <c r="A15" s="160" t="s">
        <v>12</v>
      </c>
      <c r="B15" s="17">
        <v>181570.7</v>
      </c>
      <c r="C15" s="18">
        <v>183333.5</v>
      </c>
      <c r="D15" s="18">
        <v>178609.6</v>
      </c>
      <c r="E15" s="18">
        <v>184508.79999999999</v>
      </c>
      <c r="F15" s="18">
        <v>189311.4</v>
      </c>
      <c r="G15" s="18">
        <v>192647.6</v>
      </c>
      <c r="H15" s="21">
        <v>196519</v>
      </c>
      <c r="I15" s="138">
        <f t="shared" si="1"/>
        <v>100</v>
      </c>
      <c r="J15" s="19">
        <f t="shared" si="1"/>
        <v>100.97086148811454</v>
      </c>
      <c r="K15" s="19">
        <f t="shared" si="1"/>
        <v>98.369175202827336</v>
      </c>
      <c r="L15" s="19">
        <f t="shared" si="1"/>
        <v>101.6181575551562</v>
      </c>
      <c r="M15" s="19">
        <f t="shared" si="1"/>
        <v>104.26318783812584</v>
      </c>
      <c r="N15" s="19">
        <f t="shared" si="2"/>
        <v>106.1005988300976</v>
      </c>
      <c r="O15" s="20">
        <f t="shared" si="3"/>
        <v>108.23277103629604</v>
      </c>
    </row>
    <row r="16" spans="1:15" s="3" customFormat="1">
      <c r="A16" s="160" t="s">
        <v>13</v>
      </c>
      <c r="B16" s="17">
        <v>1707.8</v>
      </c>
      <c r="C16" s="18">
        <v>1854.4</v>
      </c>
      <c r="D16" s="18">
        <v>1997.9</v>
      </c>
      <c r="E16" s="18">
        <v>2086.6999999999998</v>
      </c>
      <c r="F16" s="18">
        <v>2157.6</v>
      </c>
      <c r="G16" s="18">
        <v>2228.5</v>
      </c>
      <c r="H16" s="21">
        <v>2258</v>
      </c>
      <c r="I16" s="138">
        <f t="shared" si="1"/>
        <v>100</v>
      </c>
      <c r="J16" s="19">
        <f t="shared" si="1"/>
        <v>108.58414334231175</v>
      </c>
      <c r="K16" s="19">
        <f t="shared" si="1"/>
        <v>116.98676660030449</v>
      </c>
      <c r="L16" s="19">
        <f t="shared" si="1"/>
        <v>122.18643869305539</v>
      </c>
      <c r="M16" s="19">
        <f t="shared" si="1"/>
        <v>126.3379786860288</v>
      </c>
      <c r="N16" s="19">
        <f t="shared" si="2"/>
        <v>130.48951867900223</v>
      </c>
      <c r="O16" s="20">
        <f t="shared" si="3"/>
        <v>132.21688722332829</v>
      </c>
    </row>
    <row r="17" spans="1:15" s="3" customFormat="1">
      <c r="A17" s="147" t="s">
        <v>15</v>
      </c>
      <c r="B17" s="17">
        <v>4510.8999999999996</v>
      </c>
      <c r="C17" s="18">
        <v>4102.8999999999996</v>
      </c>
      <c r="D17" s="18">
        <v>3587.2</v>
      </c>
      <c r="E17" s="18">
        <v>3675.3</v>
      </c>
      <c r="F17" s="18">
        <v>3405.8</v>
      </c>
      <c r="G17" s="18">
        <v>3469.5</v>
      </c>
      <c r="H17" s="21">
        <v>3536.7</v>
      </c>
      <c r="I17" s="138">
        <f t="shared" si="1"/>
        <v>100</v>
      </c>
      <c r="J17" s="19">
        <f t="shared" si="1"/>
        <v>90.955241747766522</v>
      </c>
      <c r="K17" s="19">
        <f t="shared" si="1"/>
        <v>79.522933339244943</v>
      </c>
      <c r="L17" s="19">
        <f t="shared" si="1"/>
        <v>81.475980403023797</v>
      </c>
      <c r="M17" s="19">
        <f t="shared" si="1"/>
        <v>75.501562881021528</v>
      </c>
      <c r="N17" s="19">
        <f t="shared" si="2"/>
        <v>76.913697931676623</v>
      </c>
      <c r="O17" s="20">
        <f t="shared" si="3"/>
        <v>78.403422820279772</v>
      </c>
    </row>
    <row r="18" spans="1:15" s="3" customFormat="1">
      <c r="A18" s="161" t="s">
        <v>16</v>
      </c>
      <c r="B18" s="23">
        <v>1327.9</v>
      </c>
      <c r="C18" s="24">
        <v>1485.4</v>
      </c>
      <c r="D18" s="24">
        <v>1374.8</v>
      </c>
      <c r="E18" s="24">
        <v>1666.5</v>
      </c>
      <c r="F18" s="24">
        <v>1726.9</v>
      </c>
      <c r="G18" s="24">
        <v>1757.6</v>
      </c>
      <c r="H18" s="25">
        <v>1941.6</v>
      </c>
      <c r="I18" s="139">
        <f t="shared" si="1"/>
        <v>100</v>
      </c>
      <c r="J18" s="26">
        <f t="shared" si="1"/>
        <v>111.86083289404323</v>
      </c>
      <c r="K18" s="26">
        <f t="shared" si="1"/>
        <v>103.53189246178177</v>
      </c>
      <c r="L18" s="26">
        <f t="shared" si="1"/>
        <v>125.49890805030499</v>
      </c>
      <c r="M18" s="26">
        <f t="shared" si="1"/>
        <v>130.04744333157618</v>
      </c>
      <c r="N18" s="26">
        <f t="shared" si="2"/>
        <v>132.3593644099706</v>
      </c>
      <c r="O18" s="27">
        <f t="shared" si="3"/>
        <v>146.21582950523381</v>
      </c>
    </row>
    <row r="19" spans="1:15">
      <c r="A19" s="28" t="s">
        <v>17</v>
      </c>
      <c r="B19" s="3"/>
      <c r="C19" s="3"/>
      <c r="D19" s="3"/>
      <c r="E19" s="3"/>
      <c r="F19" s="3"/>
      <c r="G19" s="3"/>
      <c r="H19" s="3"/>
      <c r="I19" s="46"/>
      <c r="J19" s="80"/>
      <c r="K19" s="80"/>
      <c r="L19" s="80"/>
      <c r="M19" s="80"/>
      <c r="N19" s="80"/>
      <c r="O19" s="81"/>
    </row>
    <row r="20" spans="1:15">
      <c r="A20" s="5" t="s">
        <v>2</v>
      </c>
      <c r="B20" s="6" t="s">
        <v>14</v>
      </c>
      <c r="C20" s="7">
        <f>C5/B5*100-100</f>
        <v>1.0175169916988551</v>
      </c>
      <c r="D20" s="7">
        <f t="shared" ref="D20:E20" si="4">D5/C5*100-100</f>
        <v>-2.823526361272144</v>
      </c>
      <c r="E20" s="7">
        <f t="shared" si="4"/>
        <v>3.3875962431488631</v>
      </c>
      <c r="F20" s="7">
        <f>F5/E5*100-100</f>
        <v>2.7350811418853453</v>
      </c>
      <c r="G20" s="7">
        <f t="shared" ref="G20:H33" si="5">G5/F5*100-100</f>
        <v>1.7849731726413438</v>
      </c>
      <c r="H20" s="7">
        <f t="shared" si="5"/>
        <v>2.013441065299844</v>
      </c>
      <c r="I20" s="6" t="s">
        <v>14</v>
      </c>
      <c r="J20" s="30">
        <f>J5/I5*100-100</f>
        <v>1.0175169916988551</v>
      </c>
      <c r="K20" s="30">
        <f t="shared" ref="K20:M20" si="6">K5/J5*100-100</f>
        <v>-2.823526361272144</v>
      </c>
      <c r="L20" s="30">
        <f t="shared" si="6"/>
        <v>3.3875962431488631</v>
      </c>
      <c r="M20" s="30">
        <f t="shared" si="6"/>
        <v>2.7350811418853453</v>
      </c>
      <c r="N20" s="30">
        <f t="shared" ref="N20:N33" si="7">N5/M5*100-100</f>
        <v>1.7849731726413296</v>
      </c>
      <c r="O20" s="31">
        <f t="shared" ref="O20:O33" si="8">O5/N5*100-100</f>
        <v>2.0134410652998156</v>
      </c>
    </row>
    <row r="21" spans="1:15" ht="30">
      <c r="A21" s="10" t="s">
        <v>3</v>
      </c>
      <c r="B21" s="11" t="s">
        <v>14</v>
      </c>
      <c r="C21" s="12">
        <f t="shared" ref="C21:F33" si="9">C6/B6*100-100</f>
        <v>-1.0236262656927977</v>
      </c>
      <c r="D21" s="12">
        <f t="shared" si="9"/>
        <v>-10.263099967883832</v>
      </c>
      <c r="E21" s="12">
        <f t="shared" si="9"/>
        <v>5.6458552827351127</v>
      </c>
      <c r="F21" s="12">
        <f t="shared" si="9"/>
        <v>2.7912057795811336</v>
      </c>
      <c r="G21" s="12">
        <f t="shared" si="5"/>
        <v>-4.1732857867587967</v>
      </c>
      <c r="H21" s="12">
        <f t="shared" si="5"/>
        <v>7.8765442594317392</v>
      </c>
      <c r="I21" s="11" t="s">
        <v>14</v>
      </c>
      <c r="J21" s="163">
        <f t="shared" ref="J21:M33" si="10">J6/I6*100-100</f>
        <v>-1.0236262656927977</v>
      </c>
      <c r="K21" s="163">
        <f t="shared" si="10"/>
        <v>-10.263099967883846</v>
      </c>
      <c r="L21" s="163">
        <f t="shared" si="10"/>
        <v>5.6458552827351127</v>
      </c>
      <c r="M21" s="163">
        <f t="shared" si="10"/>
        <v>2.7912057795811336</v>
      </c>
      <c r="N21" s="163">
        <f t="shared" si="7"/>
        <v>-4.1732857867587825</v>
      </c>
      <c r="O21" s="164">
        <f t="shared" si="8"/>
        <v>7.8765442594317108</v>
      </c>
    </row>
    <row r="22" spans="1:15">
      <c r="A22" s="10" t="s">
        <v>4</v>
      </c>
      <c r="B22" s="17" t="s">
        <v>14</v>
      </c>
      <c r="C22" s="18">
        <f t="shared" si="9"/>
        <v>0.89643560129960065</v>
      </c>
      <c r="D22" s="18">
        <f t="shared" si="9"/>
        <v>0.44188506287461848</v>
      </c>
      <c r="E22" s="18">
        <f t="shared" si="9"/>
        <v>2.0195165328902789</v>
      </c>
      <c r="F22" s="18">
        <f t="shared" si="9"/>
        <v>1.0000917515368428</v>
      </c>
      <c r="G22" s="18">
        <f t="shared" si="5"/>
        <v>1.4466751453488484</v>
      </c>
      <c r="H22" s="18">
        <f t="shared" si="5"/>
        <v>1.385748505675096</v>
      </c>
      <c r="I22" s="17" t="s">
        <v>14</v>
      </c>
      <c r="J22" s="32">
        <f t="shared" si="10"/>
        <v>0.89643560129960065</v>
      </c>
      <c r="K22" s="32">
        <f t="shared" si="10"/>
        <v>0.44188506287459006</v>
      </c>
      <c r="L22" s="32">
        <f t="shared" si="10"/>
        <v>2.0195165328902789</v>
      </c>
      <c r="M22" s="32">
        <f t="shared" si="10"/>
        <v>1.0000917515368428</v>
      </c>
      <c r="N22" s="32">
        <f t="shared" si="7"/>
        <v>1.44667514534882</v>
      </c>
      <c r="O22" s="33">
        <f t="shared" si="8"/>
        <v>1.385748505675096</v>
      </c>
    </row>
    <row r="23" spans="1:15">
      <c r="A23" s="10" t="s">
        <v>5</v>
      </c>
      <c r="B23" s="17" t="s">
        <v>14</v>
      </c>
      <c r="C23" s="18">
        <f t="shared" si="9"/>
        <v>2.1050770640137699</v>
      </c>
      <c r="D23" s="18">
        <f t="shared" si="9"/>
        <v>0.12970086949950144</v>
      </c>
      <c r="E23" s="18">
        <f t="shared" si="9"/>
        <v>2.8025629900712374</v>
      </c>
      <c r="F23" s="18">
        <f t="shared" si="9"/>
        <v>0.44039390788428534</v>
      </c>
      <c r="G23" s="18">
        <f t="shared" si="5"/>
        <v>2.7403933986960283E-3</v>
      </c>
      <c r="H23" s="18">
        <f t="shared" si="5"/>
        <v>0.78921167132013181</v>
      </c>
      <c r="I23" s="17" t="s">
        <v>14</v>
      </c>
      <c r="J23" s="32">
        <f t="shared" si="10"/>
        <v>2.1050770640137699</v>
      </c>
      <c r="K23" s="32">
        <f t="shared" si="10"/>
        <v>0.12970086949950144</v>
      </c>
      <c r="L23" s="32">
        <f t="shared" si="10"/>
        <v>2.8025629900712374</v>
      </c>
      <c r="M23" s="32">
        <f t="shared" si="10"/>
        <v>0.44039390788428534</v>
      </c>
      <c r="N23" s="32">
        <f t="shared" si="7"/>
        <v>2.7403933986960283E-3</v>
      </c>
      <c r="O23" s="33">
        <f t="shared" si="8"/>
        <v>0.7892116713201176</v>
      </c>
    </row>
    <row r="24" spans="1:15">
      <c r="A24" s="10" t="s">
        <v>6</v>
      </c>
      <c r="B24" s="17" t="s">
        <v>14</v>
      </c>
      <c r="C24" s="18">
        <f t="shared" si="9"/>
        <v>1.1816919221309377</v>
      </c>
      <c r="D24" s="18">
        <f t="shared" si="9"/>
        <v>-1.2499424873088572</v>
      </c>
      <c r="E24" s="18">
        <f t="shared" si="9"/>
        <v>2.0205628377958647</v>
      </c>
      <c r="F24" s="18">
        <f t="shared" si="9"/>
        <v>0.28543591773355104</v>
      </c>
      <c r="G24" s="18">
        <f t="shared" si="5"/>
        <v>-1.0261625921231428</v>
      </c>
      <c r="H24" s="18">
        <f t="shared" si="5"/>
        <v>-1.3420142483568043E-2</v>
      </c>
      <c r="I24" s="17" t="s">
        <v>14</v>
      </c>
      <c r="J24" s="32">
        <f t="shared" si="10"/>
        <v>1.1816919221309377</v>
      </c>
      <c r="K24" s="32">
        <f t="shared" si="10"/>
        <v>-1.2499424873088714</v>
      </c>
      <c r="L24" s="32">
        <f t="shared" si="10"/>
        <v>2.0205628377958647</v>
      </c>
      <c r="M24" s="32">
        <f t="shared" si="10"/>
        <v>0.28543591773357946</v>
      </c>
      <c r="N24" s="32">
        <f t="shared" si="7"/>
        <v>-1.0261625921231428</v>
      </c>
      <c r="O24" s="33">
        <f t="shared" si="8"/>
        <v>-1.3420142483568043E-2</v>
      </c>
    </row>
    <row r="25" spans="1:15">
      <c r="A25" s="10" t="s">
        <v>7</v>
      </c>
      <c r="B25" s="17" t="s">
        <v>14</v>
      </c>
      <c r="C25" s="18">
        <f t="shared" si="9"/>
        <v>1.8404037168360645</v>
      </c>
      <c r="D25" s="18">
        <f t="shared" si="9"/>
        <v>-0.82590020851408497</v>
      </c>
      <c r="E25" s="18">
        <f t="shared" si="9"/>
        <v>2.0506627802068067</v>
      </c>
      <c r="F25" s="18">
        <f t="shared" si="9"/>
        <v>1.7016242668901072</v>
      </c>
      <c r="G25" s="18">
        <f t="shared" si="5"/>
        <v>1.4641221368941331</v>
      </c>
      <c r="H25" s="18">
        <f t="shared" si="5"/>
        <v>1.08770796743039</v>
      </c>
      <c r="I25" s="17" t="s">
        <v>14</v>
      </c>
      <c r="J25" s="32">
        <f t="shared" si="10"/>
        <v>1.8404037168360645</v>
      </c>
      <c r="K25" s="32">
        <f t="shared" si="10"/>
        <v>-0.82590020851409918</v>
      </c>
      <c r="L25" s="32">
        <f t="shared" si="10"/>
        <v>2.0506627802068209</v>
      </c>
      <c r="M25" s="32">
        <f t="shared" si="10"/>
        <v>1.7016242668901072</v>
      </c>
      <c r="N25" s="32">
        <f t="shared" si="7"/>
        <v>1.4641221368941046</v>
      </c>
      <c r="O25" s="33">
        <f t="shared" si="8"/>
        <v>1.08770796743039</v>
      </c>
    </row>
    <row r="26" spans="1:15">
      <c r="A26" s="10" t="s">
        <v>8</v>
      </c>
      <c r="B26" s="17" t="s">
        <v>14</v>
      </c>
      <c r="C26" s="18">
        <f t="shared" si="9"/>
        <v>-0.15946661611982904</v>
      </c>
      <c r="D26" s="18">
        <f t="shared" si="9"/>
        <v>-3.1866955953304625</v>
      </c>
      <c r="E26" s="18">
        <f t="shared" si="9"/>
        <v>3.4295288079454025</v>
      </c>
      <c r="F26" s="18">
        <f t="shared" si="9"/>
        <v>2.2206019230051055</v>
      </c>
      <c r="G26" s="18">
        <f t="shared" si="5"/>
        <v>1.4330190162287408</v>
      </c>
      <c r="H26" s="18">
        <f t="shared" si="5"/>
        <v>1.167573842647144</v>
      </c>
      <c r="I26" s="17" t="s">
        <v>14</v>
      </c>
      <c r="J26" s="32">
        <f t="shared" si="10"/>
        <v>-0.15946661611982904</v>
      </c>
      <c r="K26" s="32">
        <f t="shared" si="10"/>
        <v>-3.1866955953304625</v>
      </c>
      <c r="L26" s="32">
        <f t="shared" si="10"/>
        <v>3.4295288079454025</v>
      </c>
      <c r="M26" s="32">
        <f t="shared" si="10"/>
        <v>2.2206019230051055</v>
      </c>
      <c r="N26" s="32">
        <f t="shared" si="7"/>
        <v>1.4330190162287266</v>
      </c>
      <c r="O26" s="33">
        <f t="shared" si="8"/>
        <v>1.1675738426471582</v>
      </c>
    </row>
    <row r="27" spans="1:15">
      <c r="A27" s="10" t="s">
        <v>9</v>
      </c>
      <c r="B27" s="17" t="s">
        <v>14</v>
      </c>
      <c r="C27" s="18">
        <f t="shared" si="9"/>
        <v>3.56201938712924</v>
      </c>
      <c r="D27" s="18">
        <f t="shared" si="9"/>
        <v>-0.36610195212222152</v>
      </c>
      <c r="E27" s="18">
        <f t="shared" si="9"/>
        <v>2.6290348852705989</v>
      </c>
      <c r="F27" s="18">
        <f t="shared" si="9"/>
        <v>2.0399918375591852</v>
      </c>
      <c r="G27" s="18">
        <f t="shared" si="5"/>
        <v>2.9304347474780315</v>
      </c>
      <c r="H27" s="18">
        <f t="shared" si="5"/>
        <v>2.2290124874154316</v>
      </c>
      <c r="I27" s="17" t="s">
        <v>14</v>
      </c>
      <c r="J27" s="32">
        <f t="shared" si="10"/>
        <v>3.56201938712924</v>
      </c>
      <c r="K27" s="32">
        <f t="shared" si="10"/>
        <v>-0.36610195212222152</v>
      </c>
      <c r="L27" s="32">
        <f t="shared" si="10"/>
        <v>2.6290348852705989</v>
      </c>
      <c r="M27" s="32">
        <f t="shared" si="10"/>
        <v>2.0399918375591852</v>
      </c>
      <c r="N27" s="32">
        <f t="shared" si="7"/>
        <v>2.9304347474780315</v>
      </c>
      <c r="O27" s="33">
        <f t="shared" si="8"/>
        <v>2.2290124874154031</v>
      </c>
    </row>
    <row r="28" spans="1:15">
      <c r="A28" s="10" t="s">
        <v>10</v>
      </c>
      <c r="B28" s="17" t="s">
        <v>14</v>
      </c>
      <c r="C28" s="18">
        <f t="shared" si="9"/>
        <v>5.2606253714988043</v>
      </c>
      <c r="D28" s="18">
        <f t="shared" si="9"/>
        <v>-4.6239421632689073</v>
      </c>
      <c r="E28" s="18">
        <f t="shared" si="9"/>
        <v>4.4179602226500378</v>
      </c>
      <c r="F28" s="18">
        <f t="shared" si="9"/>
        <v>5.2449170880729525</v>
      </c>
      <c r="G28" s="18">
        <f t="shared" si="5"/>
        <v>2.238055184470511</v>
      </c>
      <c r="H28" s="18">
        <f t="shared" si="5"/>
        <v>4.7692280116864936</v>
      </c>
      <c r="I28" s="17" t="s">
        <v>14</v>
      </c>
      <c r="J28" s="32">
        <f t="shared" si="10"/>
        <v>5.2606253714988043</v>
      </c>
      <c r="K28" s="32">
        <f t="shared" si="10"/>
        <v>-4.6239421632689073</v>
      </c>
      <c r="L28" s="32">
        <f t="shared" si="10"/>
        <v>4.4179602226500378</v>
      </c>
      <c r="M28" s="32">
        <f t="shared" si="10"/>
        <v>5.2449170880729525</v>
      </c>
      <c r="N28" s="32">
        <f t="shared" si="7"/>
        <v>2.238055184470511</v>
      </c>
      <c r="O28" s="33">
        <f t="shared" si="8"/>
        <v>4.7692280116864936</v>
      </c>
    </row>
    <row r="29" spans="1:15">
      <c r="A29" s="10" t="s">
        <v>11</v>
      </c>
      <c r="B29" s="17" t="s">
        <v>14</v>
      </c>
      <c r="C29" s="18">
        <f t="shared" si="9"/>
        <v>1.5796763160903993</v>
      </c>
      <c r="D29" s="18">
        <f t="shared" si="9"/>
        <v>-4.2479879681538648</v>
      </c>
      <c r="E29" s="18">
        <f t="shared" si="9"/>
        <v>4.7965463419366472</v>
      </c>
      <c r="F29" s="18">
        <f t="shared" si="9"/>
        <v>5.4733145808482391</v>
      </c>
      <c r="G29" s="18">
        <f t="shared" si="5"/>
        <v>3.6842408656376051</v>
      </c>
      <c r="H29" s="18">
        <f t="shared" si="5"/>
        <v>3.937839631270279</v>
      </c>
      <c r="I29" s="17" t="s">
        <v>14</v>
      </c>
      <c r="J29" s="32">
        <f t="shared" si="10"/>
        <v>1.5796763160903993</v>
      </c>
      <c r="K29" s="32">
        <f t="shared" si="10"/>
        <v>-4.2479879681538648</v>
      </c>
      <c r="L29" s="32">
        <f t="shared" si="10"/>
        <v>4.7965463419366472</v>
      </c>
      <c r="M29" s="32">
        <f t="shared" si="10"/>
        <v>5.4733145808482107</v>
      </c>
      <c r="N29" s="32">
        <f t="shared" si="7"/>
        <v>3.6842408656376335</v>
      </c>
      <c r="O29" s="33">
        <f t="shared" si="8"/>
        <v>3.937839631270279</v>
      </c>
    </row>
    <row r="30" spans="1:15">
      <c r="A30" s="10" t="s">
        <v>12</v>
      </c>
      <c r="B30" s="17" t="s">
        <v>14</v>
      </c>
      <c r="C30" s="18">
        <f t="shared" si="9"/>
        <v>0.97086148811453654</v>
      </c>
      <c r="D30" s="18">
        <f t="shared" si="9"/>
        <v>-2.5766703848451016</v>
      </c>
      <c r="E30" s="18">
        <f t="shared" si="9"/>
        <v>3.302845983642527</v>
      </c>
      <c r="F30" s="18">
        <f t="shared" si="9"/>
        <v>2.6029110806639011</v>
      </c>
      <c r="G30" s="18">
        <f t="shared" si="5"/>
        <v>1.762281616426705</v>
      </c>
      <c r="H30" s="18">
        <f t="shared" si="5"/>
        <v>2.0095760341680915</v>
      </c>
      <c r="I30" s="17" t="s">
        <v>14</v>
      </c>
      <c r="J30" s="32">
        <f t="shared" si="10"/>
        <v>0.97086148811453654</v>
      </c>
      <c r="K30" s="32">
        <f t="shared" si="10"/>
        <v>-2.5766703848450874</v>
      </c>
      <c r="L30" s="32">
        <f t="shared" si="10"/>
        <v>3.302845983642527</v>
      </c>
      <c r="M30" s="32">
        <f t="shared" si="10"/>
        <v>2.6029110806638869</v>
      </c>
      <c r="N30" s="32">
        <f t="shared" si="7"/>
        <v>1.7622816164267334</v>
      </c>
      <c r="O30" s="33">
        <f t="shared" si="8"/>
        <v>2.0095760341680773</v>
      </c>
    </row>
    <row r="31" spans="1:15">
      <c r="A31" s="10" t="s">
        <v>13</v>
      </c>
      <c r="B31" s="17" t="s">
        <v>14</v>
      </c>
      <c r="C31" s="18">
        <f t="shared" si="9"/>
        <v>8.5841433423117479</v>
      </c>
      <c r="D31" s="18">
        <f t="shared" si="9"/>
        <v>7.7383520276100199</v>
      </c>
      <c r="E31" s="18">
        <f t="shared" si="9"/>
        <v>4.4446669002452524</v>
      </c>
      <c r="F31" s="18">
        <f t="shared" si="9"/>
        <v>3.3977093017683444</v>
      </c>
      <c r="G31" s="18">
        <f t="shared" si="5"/>
        <v>3.2860585836114211</v>
      </c>
      <c r="H31" s="18">
        <f t="shared" si="5"/>
        <v>1.3237603769351551</v>
      </c>
      <c r="I31" s="17" t="s">
        <v>14</v>
      </c>
      <c r="J31" s="32">
        <f t="shared" si="10"/>
        <v>8.5841433423117479</v>
      </c>
      <c r="K31" s="32">
        <f t="shared" si="10"/>
        <v>7.7383520276100199</v>
      </c>
      <c r="L31" s="32">
        <f t="shared" si="10"/>
        <v>4.4446669002452524</v>
      </c>
      <c r="M31" s="32">
        <f t="shared" si="10"/>
        <v>3.3977093017683444</v>
      </c>
      <c r="N31" s="32">
        <f t="shared" si="7"/>
        <v>3.2860585836114211</v>
      </c>
      <c r="O31" s="33">
        <f t="shared" si="8"/>
        <v>1.3237603769351836</v>
      </c>
    </row>
    <row r="32" spans="1:15">
      <c r="A32" s="16" t="s">
        <v>15</v>
      </c>
      <c r="B32" s="17" t="s">
        <v>14</v>
      </c>
      <c r="C32" s="18">
        <f t="shared" si="9"/>
        <v>-9.0447582522334784</v>
      </c>
      <c r="D32" s="18">
        <f t="shared" si="9"/>
        <v>-12.569158400155985</v>
      </c>
      <c r="E32" s="18">
        <f t="shared" si="9"/>
        <v>2.4559545049063445</v>
      </c>
      <c r="F32" s="18">
        <f t="shared" si="9"/>
        <v>-7.3327347427420904</v>
      </c>
      <c r="G32" s="18">
        <f t="shared" si="5"/>
        <v>1.8703388337541753</v>
      </c>
      <c r="H32" s="18">
        <f t="shared" si="5"/>
        <v>1.9368785127539923</v>
      </c>
      <c r="I32" s="17" t="s">
        <v>14</v>
      </c>
      <c r="J32" s="32">
        <f t="shared" si="10"/>
        <v>-9.0447582522334784</v>
      </c>
      <c r="K32" s="32">
        <f t="shared" si="10"/>
        <v>-12.569158400155985</v>
      </c>
      <c r="L32" s="32">
        <f t="shared" si="10"/>
        <v>2.4559545049063445</v>
      </c>
      <c r="M32" s="32">
        <f t="shared" si="10"/>
        <v>-7.3327347427421046</v>
      </c>
      <c r="N32" s="32">
        <f t="shared" si="7"/>
        <v>1.8703388337542037</v>
      </c>
      <c r="O32" s="33">
        <f t="shared" si="8"/>
        <v>1.9368785127539923</v>
      </c>
    </row>
    <row r="33" spans="1:15">
      <c r="A33" s="22" t="s">
        <v>16</v>
      </c>
      <c r="B33" s="23" t="s">
        <v>14</v>
      </c>
      <c r="C33" s="24">
        <f t="shared" si="9"/>
        <v>11.860832894043227</v>
      </c>
      <c r="D33" s="24">
        <f t="shared" si="9"/>
        <v>-7.4458058435438375</v>
      </c>
      <c r="E33" s="24">
        <f t="shared" si="9"/>
        <v>21.217631655513543</v>
      </c>
      <c r="F33" s="24">
        <f t="shared" si="9"/>
        <v>3.6243624362436151</v>
      </c>
      <c r="G33" s="24">
        <f t="shared" si="5"/>
        <v>1.7777520412299452</v>
      </c>
      <c r="H33" s="24">
        <f t="shared" si="5"/>
        <v>10.468821119708707</v>
      </c>
      <c r="I33" s="23" t="s">
        <v>14</v>
      </c>
      <c r="J33" s="34">
        <f t="shared" si="10"/>
        <v>11.860832894043227</v>
      </c>
      <c r="K33" s="34">
        <f t="shared" si="10"/>
        <v>-7.4458058435438232</v>
      </c>
      <c r="L33" s="34">
        <f>L18/K18*100-100</f>
        <v>21.217631655513514</v>
      </c>
      <c r="M33" s="34">
        <f t="shared" si="10"/>
        <v>3.6243624362436151</v>
      </c>
      <c r="N33" s="34">
        <f t="shared" si="7"/>
        <v>1.7777520412299168</v>
      </c>
      <c r="O33" s="35">
        <f t="shared" si="8"/>
        <v>10.468821119708707</v>
      </c>
    </row>
    <row r="34" spans="1:15">
      <c r="A34" s="36"/>
      <c r="B34" s="18"/>
      <c r="C34" s="18"/>
      <c r="D34" s="18"/>
      <c r="E34" s="18"/>
      <c r="F34" s="18"/>
      <c r="G34" s="18"/>
      <c r="H34" s="18"/>
      <c r="I34" s="19"/>
      <c r="J34" s="19"/>
      <c r="K34" s="19"/>
      <c r="L34" s="19"/>
      <c r="M34" s="19"/>
    </row>
    <row r="35" spans="1:15">
      <c r="A35" s="2" t="s">
        <v>251</v>
      </c>
    </row>
    <row r="36" spans="1:15" hidden="1">
      <c r="A36" s="2" t="s">
        <v>18</v>
      </c>
    </row>
    <row r="42" spans="1:15">
      <c r="A42" s="3"/>
    </row>
    <row r="43" spans="1:15">
      <c r="A43" s="10"/>
      <c r="B43" s="37"/>
    </row>
  </sheetData>
  <mergeCells count="2">
    <mergeCell ref="B3:H3"/>
    <mergeCell ref="I3:O3"/>
  </mergeCells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212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IF(ISERROR('13a'!B7/'13a'!B6*100-100),"n.a.",'13a'!B7/'13a'!B6*100-100)</f>
        <v>0.31595576619274368</v>
      </c>
      <c r="C6" s="7">
        <f>IF(ISERROR('13a'!C7/'13a'!C6*100-100),"n.a.",'13a'!C7/'13a'!C6*100-100)</f>
        <v>1.3671875</v>
      </c>
      <c r="D6" s="7">
        <f>IF(ISERROR('13a'!D7/'13a'!D6*100-100),"n.a.",'13a'!D7/'13a'!D6*100-100)</f>
        <v>0</v>
      </c>
      <c r="E6" s="7">
        <f>IF(ISERROR('13a'!E7/'13a'!E6*100-100),"n.a.",'13a'!E7/'13a'!E6*100-100)</f>
        <v>0.512820512820511</v>
      </c>
      <c r="F6" s="7">
        <f>IF(ISERROR('13a'!F7/'13a'!F6*100-100),"n.a.",'13a'!F7/'13a'!F6*100-100)</f>
        <v>0.17035775127767749</v>
      </c>
      <c r="G6" s="7">
        <f>IF(ISERROR('13a'!G7/'13a'!G6*100-100),"n.a.",'13a'!G7/'13a'!G6*100-100)</f>
        <v>0.16420361247948279</v>
      </c>
      <c r="H6" s="7">
        <f>IF(ISERROR('13a'!H7/'13a'!H6*100-100),"n.a.",'13a'!H7/'13a'!H6*100-100)</f>
        <v>0.15772870662461003</v>
      </c>
      <c r="I6" s="7">
        <f>IF(ISERROR('13a'!I7/'13a'!I6*100-100),"n.a.",'13a'!I7/'13a'!I6*100-100)</f>
        <v>0.75987841945288892</v>
      </c>
      <c r="J6" s="7">
        <f>IF(ISERROR('13a'!J7/'13a'!J6*100-100),"n.a.",'13a'!J7/'13a'!J6*100-100)</f>
        <v>0.15082956259429636</v>
      </c>
      <c r="K6" s="7">
        <f>IF(ISERROR('13a'!K7/'13a'!K6*100-100),"n.a.",'13a'!K7/'13a'!K6*100-100)</f>
        <v>0.55865921787710704</v>
      </c>
      <c r="L6" s="29">
        <f>IF(ISERROR('13a'!L7/'13a'!L6*100-100),"n.a.",'13a'!L7/'13a'!L6*100-100)</f>
        <v>-0.15822784810126223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IF(ISERROR('13a'!B8/'13a'!B7*100-100),"n.a.",'13a'!B8/'13a'!B7*100-100)</f>
        <v>-2.9921259842519703</v>
      </c>
      <c r="C7" s="18">
        <f>IF(ISERROR('13a'!C8/'13a'!C7*100-100),"n.a.",'13a'!C8/'13a'!C7*100-100)</f>
        <v>-3.4682080924855541</v>
      </c>
      <c r="D7" s="18">
        <f>IF(ISERROR('13a'!D8/'13a'!D7*100-100),"n.a.",'13a'!D8/'13a'!D7*100-100)</f>
        <v>-2.4630541871921139</v>
      </c>
      <c r="E7" s="18">
        <f>IF(ISERROR('13a'!E8/'13a'!E7*100-100),"n.a.",'13a'!E8/'13a'!E7*100-100)</f>
        <v>-0.68027210884353906</v>
      </c>
      <c r="F7" s="18">
        <f>IF(ISERROR('13a'!F8/'13a'!F7*100-100),"n.a.",'13a'!F8/'13a'!F7*100-100)</f>
        <v>-0.34013605442176242</v>
      </c>
      <c r="G7" s="18">
        <f>IF(ISERROR('13a'!G8/'13a'!G7*100-100),"n.a.",'13a'!G8/'13a'!G7*100-100)</f>
        <v>-1.9672131147541023</v>
      </c>
      <c r="H7" s="18">
        <f>IF(ISERROR('13a'!H8/'13a'!H7*100-100),"n.a.",'13a'!H8/'13a'!H7*100-100)</f>
        <v>-3.7795275590551114</v>
      </c>
      <c r="I7" s="18">
        <f>IF(ISERROR('13a'!I8/'13a'!I7*100-100),"n.a.",'13a'!I8/'13a'!I7*100-100)</f>
        <v>-1.0558069381598898</v>
      </c>
      <c r="J7" s="18">
        <f>IF(ISERROR('13a'!J8/'13a'!J7*100-100),"n.a.",'13a'!J8/'13a'!J7*100-100)</f>
        <v>-0.15060240963856586</v>
      </c>
      <c r="K7" s="18">
        <f>IF(ISERROR('13a'!K8/'13a'!K7*100-100),"n.a.",'13a'!K8/'13a'!K7*100-100)</f>
        <v>-3.7500000000000142</v>
      </c>
      <c r="L7" s="21">
        <f>IF(ISERROR('13a'!L8/'13a'!L7*100-100),"n.a.",'13a'!L8/'13a'!L7*100-100)</f>
        <v>-4.120443740095098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IF(ISERROR('13a'!B9/'13a'!B8*100-100),"n.a.",'13a'!B9/'13a'!B8*100-100)</f>
        <v>0</v>
      </c>
      <c r="C8" s="18">
        <f>IF(ISERROR('13a'!C9/'13a'!C8*100-100),"n.a.",'13a'!C9/'13a'!C8*100-100)</f>
        <v>2.9940119760479007</v>
      </c>
      <c r="D8" s="18">
        <f>IF(ISERROR('13a'!D9/'13a'!D8*100-100),"n.a.",'13a'!D9/'13a'!D8*100-100)</f>
        <v>1.5151515151515156</v>
      </c>
      <c r="E8" s="18">
        <f>IF(ISERROR('13a'!E9/'13a'!E8*100-100),"n.a.",'13a'!E9/'13a'!E8*100-100)</f>
        <v>-0.17123287671233811</v>
      </c>
      <c r="F8" s="18">
        <f>IF(ISERROR('13a'!F9/'13a'!F8*100-100),"n.a.",'13a'!F9/'13a'!F8*100-100)</f>
        <v>-1.5358361774744083</v>
      </c>
      <c r="G8" s="18">
        <f>IF(ISERROR('13a'!G9/'13a'!G8*100-100),"n.a.",'13a'!G9/'13a'!G8*100-100)</f>
        <v>0.50167224080269079</v>
      </c>
      <c r="H8" s="18">
        <f>IF(ISERROR('13a'!H9/'13a'!H8*100-100),"n.a.",'13a'!H9/'13a'!H8*100-100)</f>
        <v>0.32733224222585022</v>
      </c>
      <c r="I8" s="18">
        <f>IF(ISERROR('13a'!I9/'13a'!I8*100-100),"n.a.",'13a'!I9/'13a'!I8*100-100)</f>
        <v>0.30487804878049474</v>
      </c>
      <c r="J8" s="18">
        <f>IF(ISERROR('13a'!J9/'13a'!J8*100-100),"n.a.",'13a'!J9/'13a'!J8*100-100)</f>
        <v>-0.45248868778280382</v>
      </c>
      <c r="K8" s="18">
        <f>IF(ISERROR('13a'!K9/'13a'!K8*100-100),"n.a.",'13a'!K9/'13a'!K8*100-100)</f>
        <v>-1.7316017316017422</v>
      </c>
      <c r="L8" s="21">
        <f>IF(ISERROR('13a'!L9/'13a'!L8*100-100),"n.a.",'13a'!L9/'13a'!L8*100-100)</f>
        <v>0.16528925619834922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IF(ISERROR('13a'!B10/'13a'!B9*100-100),"n.a.",'13a'!B10/'13a'!B9*100-100)</f>
        <v>0.32467532467532578</v>
      </c>
      <c r="C9" s="18">
        <f>IF(ISERROR('13a'!C10/'13a'!C9*100-100),"n.a.",'13a'!C10/'13a'!C9*100-100)</f>
        <v>2.32558139534882</v>
      </c>
      <c r="D9" s="18">
        <f>IF(ISERROR('13a'!D10/'13a'!D9*100-100),"n.a.",'13a'!D10/'13a'!D9*100-100)</f>
        <v>0.16583747927032277</v>
      </c>
      <c r="E9" s="18">
        <f>IF(ISERROR('13a'!E10/'13a'!E9*100-100),"n.a.",'13a'!E10/'13a'!E9*100-100)</f>
        <v>-0.17152658662091369</v>
      </c>
      <c r="F9" s="18">
        <f>IF(ISERROR('13a'!F10/'13a'!F9*100-100),"n.a.",'13a'!F10/'13a'!F9*100-100)</f>
        <v>-1.5597920277296424</v>
      </c>
      <c r="G9" s="18">
        <f>IF(ISERROR('13a'!G10/'13a'!G9*100-100),"n.a.",'13a'!G10/'13a'!G9*100-100)</f>
        <v>0</v>
      </c>
      <c r="H9" s="18">
        <f>IF(ISERROR('13a'!H10/'13a'!H9*100-100),"n.a.",'13a'!H10/'13a'!H9*100-100)</f>
        <v>0.48939641109299714</v>
      </c>
      <c r="I9" s="18">
        <f>IF(ISERROR('13a'!I10/'13a'!I9*100-100),"n.a.",'13a'!I10/'13a'!I9*100-100)</f>
        <v>-0.45592705167172198</v>
      </c>
      <c r="J9" s="18">
        <f>IF(ISERROR('13a'!J10/'13a'!J9*100-100),"n.a.",'13a'!J10/'13a'!J9*100-100)</f>
        <v>-0.60606060606060908</v>
      </c>
      <c r="K9" s="18">
        <f>IF(ISERROR('13a'!K10/'13a'!K9*100-100),"n.a.",'13a'!K10/'13a'!K9*100-100)</f>
        <v>2.2026431718061588</v>
      </c>
      <c r="L9" s="21">
        <f>IF(ISERROR('13a'!L10/'13a'!L9*100-100),"n.a.",'13a'!L10/'13a'!L9*100-100)</f>
        <v>-0.66006600660065828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IF(ISERROR('13a'!B11/'13a'!B10*100-100),"n.a.",'13a'!B11/'13a'!B10*100-100)</f>
        <v>0</v>
      </c>
      <c r="C10" s="18">
        <f>IF(ISERROR('13a'!C11/'13a'!C10*100-100),"n.a.",'13a'!C11/'13a'!C10*100-100)</f>
        <v>2.8409090909090793</v>
      </c>
      <c r="D10" s="18">
        <f>IF(ISERROR('13a'!D11/'13a'!D10*100-100),"n.a.",'13a'!D11/'13a'!D10*100-100)</f>
        <v>0</v>
      </c>
      <c r="E10" s="18">
        <f>IF(ISERROR('13a'!E11/'13a'!E10*100-100),"n.a.",'13a'!E11/'13a'!E10*100-100)</f>
        <v>0.34364261168384758</v>
      </c>
      <c r="F10" s="18">
        <f>IF(ISERROR('13a'!F11/'13a'!F10*100-100),"n.a.",'13a'!F11/'13a'!F10*100-100)</f>
        <v>-0.35211267605632202</v>
      </c>
      <c r="G10" s="18">
        <f>IF(ISERROR('13a'!G11/'13a'!G10*100-100),"n.a.",'13a'!G11/'13a'!G10*100-100)</f>
        <v>-0.16638935108153419</v>
      </c>
      <c r="H10" s="18">
        <f>IF(ISERROR('13a'!H11/'13a'!H10*100-100),"n.a.",'13a'!H11/'13a'!H10*100-100)</f>
        <v>-0.48701298701298867</v>
      </c>
      <c r="I10" s="18">
        <f>IF(ISERROR('13a'!I11/'13a'!I10*100-100),"n.a.",'13a'!I11/'13a'!I10*100-100)</f>
        <v>-0.15267175572517999</v>
      </c>
      <c r="J10" s="18">
        <f>IF(ISERROR('13a'!J11/'13a'!J10*100-100),"n.a.",'13a'!J11/'13a'!J10*100-100)</f>
        <v>0.91463414634147</v>
      </c>
      <c r="K10" s="18">
        <f>IF(ISERROR('13a'!K11/'13a'!K10*100-100),"n.a.",'13a'!K11/'13a'!K10*100-100)</f>
        <v>0.57471264367816843</v>
      </c>
      <c r="L10" s="21">
        <f>IF(ISERROR('13a'!L11/'13a'!L10*100-100),"n.a.",'13a'!L11/'13a'!L10*100-100)</f>
        <v>0.83056478405316625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IF(ISERROR('13a'!B12/'13a'!B11*100-100),"n.a.",'13a'!B12/'13a'!B11*100-100)</f>
        <v>0.16181229773462746</v>
      </c>
      <c r="C11" s="18">
        <f>IF(ISERROR('13a'!C12/'13a'!C11*100-100),"n.a.",'13a'!C12/'13a'!C11*100-100)</f>
        <v>0.552486187845318</v>
      </c>
      <c r="D11" s="18">
        <f>IF(ISERROR('13a'!D12/'13a'!D11*100-100),"n.a.",'13a'!D12/'13a'!D11*100-100)</f>
        <v>1.6556291390728433</v>
      </c>
      <c r="E11" s="18">
        <f>IF(ISERROR('13a'!E12/'13a'!E11*100-100),"n.a.",'13a'!E12/'13a'!E11*100-100)</f>
        <v>-0.3424657534246478</v>
      </c>
      <c r="F11" s="18">
        <f>IF(ISERROR('13a'!F12/'13a'!F11*100-100),"n.a.",'13a'!F12/'13a'!F11*100-100)</f>
        <v>0.17667844522968323</v>
      </c>
      <c r="G11" s="18">
        <f>IF(ISERROR('13a'!G12/'13a'!G11*100-100),"n.a.",'13a'!G12/'13a'!G11*100-100)</f>
        <v>0.49999999999998579</v>
      </c>
      <c r="H11" s="18">
        <f>IF(ISERROR('13a'!H12/'13a'!H11*100-100),"n.a.",'13a'!H12/'13a'!H11*100-100)</f>
        <v>0.16313213703101326</v>
      </c>
      <c r="I11" s="18">
        <f>IF(ISERROR('13a'!I12/'13a'!I11*100-100),"n.a.",'13a'!I12/'13a'!I11*100-100)</f>
        <v>-0.30581039755351469</v>
      </c>
      <c r="J11" s="18">
        <f>IF(ISERROR('13a'!J12/'13a'!J11*100-100),"n.a.",'13a'!J12/'13a'!J11*100-100)</f>
        <v>1.5105740181268885</v>
      </c>
      <c r="K11" s="18">
        <f>IF(ISERROR('13a'!K12/'13a'!K11*100-100),"n.a.",'13a'!K12/'13a'!K11*100-100)</f>
        <v>-0.42857142857141639</v>
      </c>
      <c r="L11" s="21">
        <f>IF(ISERROR('13a'!L12/'13a'!L11*100-100),"n.a.",'13a'!L12/'13a'!L11*100-100)</f>
        <v>-1.1532125205930868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IF(ISERROR('13a'!B12/'13a'!B6*100-100),"n.a.",'13a'!B12/'13a'!B6*100-100)</f>
        <v>-2.2116903633491347</v>
      </c>
      <c r="C12" s="24">
        <f>IF(ISERROR('13a'!C12/'13a'!C6*100-100),"n.a.",'13a'!C12/'13a'!C6*100-100)</f>
        <v>6.640625</v>
      </c>
      <c r="D12" s="24">
        <f>IF(ISERROR('13a'!D12/'13a'!D6*100-100),"n.a.",'13a'!D12/'13a'!D6*100-100)</f>
        <v>0.82101806239738551</v>
      </c>
      <c r="E12" s="24">
        <f>IF(ISERROR('13a'!E12/'13a'!E6*100-100),"n.a.",'13a'!E12/'13a'!E6*100-100)</f>
        <v>-0.512820512820511</v>
      </c>
      <c r="F12" s="24">
        <f>IF(ISERROR('13a'!F12/'13a'!F6*100-100),"n.a.",'13a'!F12/'13a'!F6*100-100)</f>
        <v>-3.4071550255536636</v>
      </c>
      <c r="G12" s="24">
        <f>IF(ISERROR('13a'!G12/'13a'!G6*100-100),"n.a.",'13a'!G12/'13a'!G6*100-100)</f>
        <v>-0.98522167487683987</v>
      </c>
      <c r="H12" s="24">
        <f>IF(ISERROR('13a'!H12/'13a'!H6*100-100),"n.a.",'13a'!H12/'13a'!H6*100-100)</f>
        <v>-3.1545741324921153</v>
      </c>
      <c r="I12" s="24">
        <f>IF(ISERROR('13a'!I12/'13a'!I6*100-100),"n.a.",'13a'!I12/'13a'!I6*100-100)</f>
        <v>-0.91185410334345818</v>
      </c>
      <c r="J12" s="24">
        <f>IF(ISERROR('13a'!J12/'13a'!J6*100-100),"n.a.",'13a'!J12/'13a'!J6*100-100)</f>
        <v>1.3574660633484399</v>
      </c>
      <c r="K12" s="24">
        <f>IF(ISERROR('13a'!K12/'13a'!K6*100-100),"n.a.",'13a'!K12/'13a'!K6*100-100)</f>
        <v>-2.6536312849161874</v>
      </c>
      <c r="L12" s="25">
        <f>IF(ISERROR('13a'!L12/'13a'!L6*100-100),"n.a.",'13a'!L12/'13a'!L6*100-100)</f>
        <v>-5.0632911392405049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IF(ISERROR('13a'!B15/'13a'!B14*100-100),"n.a.",'13a'!B15/'13a'!B14*100-100)</f>
        <v>0.15748031496063675</v>
      </c>
      <c r="C14" s="7">
        <f>IF(ISERROR('13a'!C15/'13a'!C14*100-100),"n.a.",'13a'!C15/'13a'!C14*100-100)</f>
        <v>1.5625</v>
      </c>
      <c r="D14" s="7">
        <f>IF(ISERROR('13a'!D15/'13a'!D14*100-100),"n.a.",'13a'!D15/'13a'!D14*100-100)</f>
        <v>0.49342105263158942</v>
      </c>
      <c r="E14" s="7">
        <f>IF(ISERROR('13a'!E15/'13a'!E14*100-100),"n.a.",'13a'!E15/'13a'!E14*100-100)</f>
        <v>0.3412969283276226</v>
      </c>
      <c r="F14" s="7">
        <f>IF(ISERROR('13a'!F15/'13a'!F14*100-100),"n.a.",'13a'!F15/'13a'!F14*100-100)</f>
        <v>0</v>
      </c>
      <c r="G14" s="7">
        <f>IF(ISERROR('13a'!G15/'13a'!G14*100-100),"n.a.",'13a'!G15/'13a'!G14*100-100)</f>
        <v>0</v>
      </c>
      <c r="H14" s="7">
        <f>IF(ISERROR('13a'!H15/'13a'!H14*100-100),"n.a.",'13a'!H15/'13a'!H14*100-100)</f>
        <v>0.15748031496063675</v>
      </c>
      <c r="I14" s="7">
        <f>IF(ISERROR('13a'!I15/'13a'!I14*100-100),"n.a.",'13a'!I15/'13a'!I14*100-100)</f>
        <v>0.45112781954885861</v>
      </c>
      <c r="J14" s="7">
        <f>IF(ISERROR('13a'!J15/'13a'!J14*100-100),"n.a.",'13a'!J15/'13a'!J14*100-100)</f>
        <v>0.297619047619051</v>
      </c>
      <c r="K14" s="7">
        <f>IF(ISERROR('13a'!K15/'13a'!K14*100-100),"n.a.",'13a'!K15/'13a'!K14*100-100)</f>
        <v>0.69637883008356027</v>
      </c>
      <c r="L14" s="29">
        <f>IF(ISERROR('13a'!L15/'13a'!L14*100-100),"n.a.",'13a'!L15/'13a'!L14*100-100)</f>
        <v>-0.15797788309636474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IF(ISERROR('13a'!B16/'13a'!B15*100-100),"n.a.",'13a'!B16/'13a'!B15*100-100)</f>
        <v>-2.9874213836477992</v>
      </c>
      <c r="C15" s="18">
        <f>IF(ISERROR('13a'!C16/'13a'!C15*100-100),"n.a.",'13a'!C16/'13a'!C15*100-100)</f>
        <v>-3.6538461538461462</v>
      </c>
      <c r="D15" s="18">
        <f>IF(ISERROR('13a'!D16/'13a'!D15*100-100),"n.a.",'13a'!D16/'13a'!D15*100-100)</f>
        <v>-2.9459901800327373</v>
      </c>
      <c r="E15" s="18">
        <f>IF(ISERROR('13a'!E16/'13a'!E15*100-100),"n.a.",'13a'!E16/'13a'!E15*100-100)</f>
        <v>-0.34013605442176242</v>
      </c>
      <c r="F15" s="18">
        <f>IF(ISERROR('13a'!F16/'13a'!F15*100-100),"n.a.",'13a'!F16/'13a'!F15*100-100)</f>
        <v>-0.34013605442176242</v>
      </c>
      <c r="G15" s="18">
        <f>IF(ISERROR('13a'!G16/'13a'!G15*100-100),"n.a.",'13a'!G16/'13a'!G15*100-100)</f>
        <v>-1.9672131147541023</v>
      </c>
      <c r="H15" s="18">
        <f>IF(ISERROR('13a'!H16/'13a'!H15*100-100),"n.a.",'13a'!H16/'13a'!H15*100-100)</f>
        <v>-3.7735849056603712</v>
      </c>
      <c r="I15" s="18">
        <f>IF(ISERROR('13a'!I16/'13a'!I15*100-100),"n.a.",'13a'!I16/'13a'!I15*100-100)</f>
        <v>-1.047904191616766</v>
      </c>
      <c r="J15" s="18">
        <f>IF(ISERROR('13a'!J16/'13a'!J15*100-100),"n.a.",'13a'!J16/'13a'!J15*100-100)</f>
        <v>0</v>
      </c>
      <c r="K15" s="18">
        <f>IF(ISERROR('13a'!K16/'13a'!K15*100-100),"n.a.",'13a'!K16/'13a'!K15*100-100)</f>
        <v>-3.4578146611341651</v>
      </c>
      <c r="L15" s="21">
        <f>IF(ISERROR('13a'!L16/'13a'!L15*100-100),"n.a.",'13a'!L16/'13a'!L15*100-100)</f>
        <v>-3.9556962025316409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IF(ISERROR('13a'!B17/'13a'!B16*100-100),"n.a.",'13a'!B17/'13a'!B16*100-100)</f>
        <v>0.16207455429497486</v>
      </c>
      <c r="C16" s="18">
        <f>IF(ISERROR('13a'!C17/'13a'!C16*100-100),"n.a.",'13a'!C17/'13a'!C16*100-100)</f>
        <v>3.3932135728542931</v>
      </c>
      <c r="D16" s="18">
        <f>IF(ISERROR('13a'!D17/'13a'!D16*100-100),"n.a.",'13a'!D17/'13a'!D16*100-100)</f>
        <v>1.8549747048903953</v>
      </c>
      <c r="E16" s="18">
        <f>IF(ISERROR('13a'!E17/'13a'!E16*100-100),"n.a.",'13a'!E17/'13a'!E16*100-100)</f>
        <v>-0.51194539249146942</v>
      </c>
      <c r="F16" s="18">
        <f>IF(ISERROR('13a'!F17/'13a'!F16*100-100),"n.a.",'13a'!F17/'13a'!F16*100-100)</f>
        <v>-1.3651877133105899</v>
      </c>
      <c r="G16" s="18">
        <f>IF(ISERROR('13a'!G17/'13a'!G16*100-100),"n.a.",'13a'!G17/'13a'!G16*100-100)</f>
        <v>0.83612040133780852</v>
      </c>
      <c r="H16" s="18">
        <f>IF(ISERROR('13a'!H17/'13a'!H16*100-100),"n.a.",'13a'!H17/'13a'!H16*100-100)</f>
        <v>0.32679738562092098</v>
      </c>
      <c r="I16" s="18">
        <f>IF(ISERROR('13a'!I17/'13a'!I16*100-100),"n.a.",'13a'!I17/'13a'!I16*100-100)</f>
        <v>0.756429652042371</v>
      </c>
      <c r="J16" s="18">
        <f>IF(ISERROR('13a'!J17/'13a'!J16*100-100),"n.a.",'13a'!J17/'13a'!J16*100-100)</f>
        <v>-0.29673590504451397</v>
      </c>
      <c r="K16" s="18">
        <f>IF(ISERROR('13a'!K17/'13a'!K16*100-100),"n.a.",'13a'!K17/'13a'!K16*100-100)</f>
        <v>-2.0057306590257724</v>
      </c>
      <c r="L16" s="21">
        <f>IF(ISERROR('13a'!L17/'13a'!L16*100-100),"n.a.",'13a'!L17/'13a'!L16*100-100)</f>
        <v>0.16474464579900427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IF(ISERROR('13a'!B18/'13a'!B17*100-100),"n.a.",'13a'!B18/'13a'!B17*100-100)</f>
        <v>0.32362459546926914</v>
      </c>
      <c r="C17" s="18">
        <f>IF(ISERROR('13a'!C18/'13a'!C17*100-100),"n.a.",'13a'!C18/'13a'!C17*100-100)</f>
        <v>1.9305019305019329</v>
      </c>
      <c r="D17" s="18">
        <f>IF(ISERROR('13a'!D18/'13a'!D17*100-100),"n.a.",'13a'!D18/'13a'!D17*100-100)</f>
        <v>0.16556291390728006</v>
      </c>
      <c r="E17" s="18">
        <f>IF(ISERROR('13a'!E18/'13a'!E17*100-100),"n.a.",'13a'!E18/'13a'!E17*100-100)</f>
        <v>-0.17152658662091369</v>
      </c>
      <c r="F17" s="18">
        <f>IF(ISERROR('13a'!F18/'13a'!F17*100-100),"n.a.",'13a'!F18/'13a'!F17*100-100)</f>
        <v>-1.5570934256055438</v>
      </c>
      <c r="G17" s="18">
        <f>IF(ISERROR('13a'!G18/'13a'!G17*100-100),"n.a.",'13a'!G18/'13a'!G17*100-100)</f>
        <v>-0.16583747927030856</v>
      </c>
      <c r="H17" s="18">
        <f>IF(ISERROR('13a'!H18/'13a'!H17*100-100),"n.a.",'13a'!H18/'13a'!H17*100-100)</f>
        <v>0.48859934853420839</v>
      </c>
      <c r="I17" s="18">
        <f>IF(ISERROR('13a'!I18/'13a'!I17*100-100),"n.a.",'13a'!I18/'13a'!I17*100-100)</f>
        <v>-0.60060060060058618</v>
      </c>
      <c r="J17" s="18">
        <f>IF(ISERROR('13a'!J18/'13a'!J17*100-100),"n.a.",'13a'!J18/'13a'!J17*100-100)</f>
        <v>-1.0416666666666714</v>
      </c>
      <c r="K17" s="18">
        <f>IF(ISERROR('13a'!K18/'13a'!K17*100-100),"n.a.",'13a'!K18/'13a'!K17*100-100)</f>
        <v>2.339181286549703</v>
      </c>
      <c r="L17" s="21">
        <f>IF(ISERROR('13a'!L18/'13a'!L17*100-100),"n.a.",'13a'!L18/'13a'!L17*100-100)</f>
        <v>-0.65789473684209554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IF(ISERROR('13a'!B19/'13a'!B18*100-100),"n.a.",'13a'!B19/'13a'!B18*100-100)</f>
        <v>0</v>
      </c>
      <c r="C18" s="18">
        <f>IF(ISERROR('13a'!C19/'13a'!C18*100-100),"n.a.",'13a'!C19/'13a'!C18*100-100)</f>
        <v>3.0303030303030312</v>
      </c>
      <c r="D18" s="18">
        <f>IF(ISERROR('13a'!D19/'13a'!D18*100-100),"n.a.",'13a'!D19/'13a'!D18*100-100)</f>
        <v>-0.16528925619834922</v>
      </c>
      <c r="E18" s="18">
        <f>IF(ISERROR('13a'!E19/'13a'!E18*100-100),"n.a.",'13a'!E19/'13a'!E18*100-100)</f>
        <v>0.34364261168384758</v>
      </c>
      <c r="F18" s="18">
        <f>IF(ISERROR('13a'!F19/'13a'!F18*100-100),"n.a.",'13a'!F19/'13a'!F18*100-100)</f>
        <v>-0.35149384885764334</v>
      </c>
      <c r="G18" s="18">
        <f>IF(ISERROR('13a'!G19/'13a'!G18*100-100),"n.a.",'13a'!G19/'13a'!G18*100-100)</f>
        <v>-0.16611295681063609</v>
      </c>
      <c r="H18" s="18">
        <f>IF(ISERROR('13a'!H19/'13a'!H18*100-100),"n.a.",'13a'!H19/'13a'!H18*100-100)</f>
        <v>-0.48622366288493879</v>
      </c>
      <c r="I18" s="18">
        <f>IF(ISERROR('13a'!I19/'13a'!I18*100-100),"n.a.",'13a'!I19/'13a'!I18*100-100)</f>
        <v>0</v>
      </c>
      <c r="J18" s="18">
        <f>IF(ISERROR('13a'!J19/'13a'!J18*100-100),"n.a.",'13a'!J19/'13a'!J18*100-100)</f>
        <v>1.0526315789473699</v>
      </c>
      <c r="K18" s="18">
        <f>IF(ISERROR('13a'!K19/'13a'!K18*100-100),"n.a.",'13a'!K19/'13a'!K18*100-100)</f>
        <v>0.57142857142858361</v>
      </c>
      <c r="L18" s="21">
        <f>IF(ISERROR('13a'!L19/'13a'!L18*100-100),"n.a.",'13a'!L19/'13a'!L18*100-100)</f>
        <v>0.66225165562914867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IF(ISERROR('13a'!B20/'13a'!B19*100-100),"n.a.",'13a'!B20/'13a'!B19*100-100)</f>
        <v>0</v>
      </c>
      <c r="C19" s="18">
        <f>IF(ISERROR('13a'!C20/'13a'!C19*100-100),"n.a.",'13a'!C20/'13a'!C19*100-100)</f>
        <v>0.36764705882352189</v>
      </c>
      <c r="D19" s="18">
        <f>IF(ISERROR('13a'!D20/'13a'!D19*100-100),"n.a.",'13a'!D20/'13a'!D19*100-100)</f>
        <v>1.8211920529801233</v>
      </c>
      <c r="E19" s="18">
        <f>IF(ISERROR('13a'!E20/'13a'!E19*100-100),"n.a.",'13a'!E20/'13a'!E19*100-100)</f>
        <v>-0.3424657534246478</v>
      </c>
      <c r="F19" s="18">
        <f>IF(ISERROR('13a'!F20/'13a'!F19*100-100),"n.a.",'13a'!F20/'13a'!F19*100-100)</f>
        <v>0.17636684303350592</v>
      </c>
      <c r="G19" s="18">
        <f>IF(ISERROR('13a'!G20/'13a'!G19*100-100),"n.a.",'13a'!G20/'13a'!G19*100-100)</f>
        <v>0.33277870216306837</v>
      </c>
      <c r="H19" s="18">
        <f>IF(ISERROR('13a'!H20/'13a'!H19*100-100),"n.a.",'13a'!H20/'13a'!H19*100-100)</f>
        <v>0.32573289902279612</v>
      </c>
      <c r="I19" s="18">
        <f>IF(ISERROR('13a'!I20/'13a'!I19*100-100),"n.a.",'13a'!I20/'13a'!I19*100-100)</f>
        <v>-0.30211480362538623</v>
      </c>
      <c r="J19" s="18">
        <f>IF(ISERROR('13a'!J20/'13a'!J19*100-100),"n.a.",'13a'!J20/'13a'!J19*100-100)</f>
        <v>1.1904761904761898</v>
      </c>
      <c r="K19" s="18">
        <f>IF(ISERROR('13a'!K20/'13a'!K19*100-100),"n.a.",'13a'!K20/'13a'!K19*100-100)</f>
        <v>-0.71022727272726627</v>
      </c>
      <c r="L19" s="21">
        <f>IF(ISERROR('13a'!L20/'13a'!L19*100-100),"n.a.",'13a'!L20/'13a'!L19*100-100)</f>
        <v>-1.1513157894736707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IF(ISERROR('13a'!B20/'13a'!B14*100-100),"n.a.",'13a'!B20/'13a'!B14*100-100)</f>
        <v>-2.3622047244094517</v>
      </c>
      <c r="C20" s="24">
        <f>IF(ISERROR('13a'!C20/'13a'!C14*100-100),"n.a.",'13a'!C20/'13a'!C14*100-100)</f>
        <v>6.640625</v>
      </c>
      <c r="D20" s="24">
        <f>IF(ISERROR('13a'!D20/'13a'!D14*100-100),"n.a.",'13a'!D20/'13a'!D14*100-100)</f>
        <v>1.1513157894736992</v>
      </c>
      <c r="E20" s="24">
        <f>IF(ISERROR('13a'!E20/'13a'!E14*100-100),"n.a.",'13a'!E20/'13a'!E14*100-100)</f>
        <v>-0.68259385665528782</v>
      </c>
      <c r="F20" s="24">
        <f>IF(ISERROR('13a'!F20/'13a'!F14*100-100),"n.a.",'13a'!F20/'13a'!F14*100-100)</f>
        <v>-3.4013605442176953</v>
      </c>
      <c r="G20" s="24">
        <f>IF(ISERROR('13a'!G20/'13a'!G14*100-100),"n.a.",'13a'!G20/'13a'!G14*100-100)</f>
        <v>-1.1475409836065609</v>
      </c>
      <c r="H20" s="24">
        <f>IF(ISERROR('13a'!H20/'13a'!H14*100-100),"n.a.",'13a'!H20/'13a'!H14*100-100)</f>
        <v>-2.9921259842519703</v>
      </c>
      <c r="I20" s="24">
        <f>IF(ISERROR('13a'!I20/'13a'!I14*100-100),"n.a.",'13a'!I20/'13a'!I14*100-100)</f>
        <v>-0.75187969924812137</v>
      </c>
      <c r="J20" s="24">
        <f>IF(ISERROR('13a'!J20/'13a'!J14*100-100),"n.a.",'13a'!J20/'13a'!J14*100-100)</f>
        <v>1.1904761904761898</v>
      </c>
      <c r="K20" s="24">
        <f>IF(ISERROR('13a'!K20/'13a'!K14*100-100),"n.a.",'13a'!K20/'13a'!K14*100-100)</f>
        <v>-2.6462395543175461</v>
      </c>
      <c r="L20" s="25">
        <f>IF(ISERROR('13a'!L20/'13a'!L14*100-100),"n.a.",'13a'!L20/'13a'!L14*100-100)</f>
        <v>-5.0552922590837284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IF(ISERROR('13a'!B23/'13a'!B22*100-100),"n.a.",'13a'!B23/'13a'!B22*100-100)</f>
        <v>2.7586206896551744</v>
      </c>
      <c r="C22" s="7">
        <f>IF(ISERROR('13a'!C23/'13a'!C22*100-100),"n.a.",'13a'!C23/'13a'!C22*100-100)</f>
        <v>-0.60362173038230083</v>
      </c>
      <c r="D22" s="7">
        <f>IF(ISERROR('13a'!D23/'13a'!D22*100-100),"n.a.",'13a'!D23/'13a'!D22*100-100)</f>
        <v>-33.283803863298672</v>
      </c>
      <c r="E22" s="7">
        <f>IF(ISERROR('13a'!E23/'13a'!E22*100-100),"n.a.",'13a'!E23/'13a'!E22*100-100)</f>
        <v>9.6525096525096501</v>
      </c>
      <c r="F22" s="7">
        <f>IF(ISERROR('13a'!F23/'13a'!F22*100-100),"n.a.",'13a'!F23/'13a'!F22*100-100)</f>
        <v>23.858921161825734</v>
      </c>
      <c r="G22" s="7">
        <f>IF(ISERROR('13a'!G23/'13a'!G22*100-100),"n.a.",'13a'!G23/'13a'!G22*100-100)</f>
        <v>18.004338394793919</v>
      </c>
      <c r="H22" s="7">
        <f>IF(ISERROR('13a'!H23/'13a'!H22*100-100),"n.a.",'13a'!H23/'13a'!H22*100-100)</f>
        <v>-0.17271157167529338</v>
      </c>
      <c r="I22" s="7">
        <f>IF(ISERROR('13a'!I23/'13a'!I22*100-100),"n.a.",'13a'!I23/'13a'!I22*100-100)</f>
        <v>3.3557046979865817</v>
      </c>
      <c r="J22" s="7">
        <f>IF(ISERROR('13a'!J23/'13a'!J22*100-100),"n.a.",'13a'!J23/'13a'!J22*100-100)</f>
        <v>0</v>
      </c>
      <c r="K22" s="7">
        <f>IF(ISERROR('13a'!K23/'13a'!K22*100-100),"n.a.",'13a'!K23/'13a'!K22*100-100)</f>
        <v>-1.9461077844311347</v>
      </c>
      <c r="L22" s="29">
        <f>IF(ISERROR('13a'!L23/'13a'!L22*100-100),"n.a.",'13a'!L23/'13a'!L22*100-100)</f>
        <v>5.3082191780821972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IF(ISERROR('13a'!B24/'13a'!B23*100-100),"n.a.",'13a'!B24/'13a'!B23*100-100)</f>
        <v>-5.0335570469798654</v>
      </c>
      <c r="C23" s="18">
        <f>IF(ISERROR('13a'!C24/'13a'!C23*100-100),"n.a.",'13a'!C24/'13a'!C23*100-100)</f>
        <v>1.012145748987848</v>
      </c>
      <c r="D23" s="18">
        <f>IF(ISERROR('13a'!D24/'13a'!D23*100-100),"n.a.",'13a'!D24/'13a'!D23*100-100)</f>
        <v>46.102449888641416</v>
      </c>
      <c r="E23" s="18">
        <f>IF(ISERROR('13a'!E24/'13a'!E23*100-100),"n.a.",'13a'!E24/'13a'!E23*100-100)</f>
        <v>-9.5070422535211208</v>
      </c>
      <c r="F23" s="18">
        <f>IF(ISERROR('13a'!F24/'13a'!F23*100-100),"n.a.",'13a'!F24/'13a'!F23*100-100)</f>
        <v>1.0050251256281229</v>
      </c>
      <c r="G23" s="18">
        <f>IF(ISERROR('13a'!G24/'13a'!G23*100-100),"n.a.",'13a'!G24/'13a'!G23*100-100)</f>
        <v>2.2058823529411882</v>
      </c>
      <c r="H23" s="18">
        <f>IF(ISERROR('13a'!H24/'13a'!H23*100-100),"n.a.",'13a'!H24/'13a'!H23*100-100)</f>
        <v>-4.3252595155709344</v>
      </c>
      <c r="I23" s="18">
        <f>IF(ISERROR('13a'!I24/'13a'!I23*100-100),"n.a.",'13a'!I24/'13a'!I23*100-100)</f>
        <v>-0.81168831168831446</v>
      </c>
      <c r="J23" s="18">
        <f>IF(ISERROR('13a'!J24/'13a'!J23*100-100),"n.a.",'13a'!J24/'13a'!J23*100-100)</f>
        <v>-3.8938053097345176</v>
      </c>
      <c r="K23" s="18">
        <f>IF(ISERROR('13a'!K24/'13a'!K23*100-100),"n.a.",'13a'!K24/'13a'!K23*100-100)</f>
        <v>-9.4656488549618416</v>
      </c>
      <c r="L23" s="21">
        <f>IF(ISERROR('13a'!L24/'13a'!L23*100-100),"n.a.",'13a'!L24/'13a'!L23*100-100)</f>
        <v>-9.7560975609756042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IF(ISERROR('13a'!B25/'13a'!B24*100-100),"n.a.",'13a'!B25/'13a'!B24*100-100)</f>
        <v>-5.1236749116607712</v>
      </c>
      <c r="C24" s="18">
        <f>IF(ISERROR('13a'!C25/'13a'!C24*100-100),"n.a.",'13a'!C25/'13a'!C24*100-100)</f>
        <v>-6.6132264529058062</v>
      </c>
      <c r="D24" s="18">
        <f>IF(ISERROR('13a'!D25/'13a'!D24*100-100),"n.a.",'13a'!D25/'13a'!D24*100-100)</f>
        <v>-24.237804878048777</v>
      </c>
      <c r="E24" s="18">
        <f>IF(ISERROR('13a'!E25/'13a'!E24*100-100),"n.a.",'13a'!E25/'13a'!E24*100-100)</f>
        <v>9.9221789883268627</v>
      </c>
      <c r="F24" s="18">
        <f>IF(ISERROR('13a'!F25/'13a'!F24*100-100),"n.a.",'13a'!F25/'13a'!F24*100-100)</f>
        <v>-18.407960199004975</v>
      </c>
      <c r="G24" s="18">
        <f>IF(ISERROR('13a'!G25/'13a'!G24*100-100),"n.a.",'13a'!G25/'13a'!G24*100-100)</f>
        <v>-19.064748201438846</v>
      </c>
      <c r="H24" s="18">
        <f>IF(ISERROR('13a'!H25/'13a'!H24*100-100),"n.a.",'13a'!H25/'13a'!H24*100-100)</f>
        <v>-9.7649186256781206</v>
      </c>
      <c r="I24" s="18">
        <f>IF(ISERROR('13a'!I25/'13a'!I24*100-100),"n.a.",'13a'!I25/'13a'!I24*100-100)</f>
        <v>-4.2553191489361808</v>
      </c>
      <c r="J24" s="18">
        <f>IF(ISERROR('13a'!J25/'13a'!J24*100-100),"n.a.",'13a'!J25/'13a'!J24*100-100)</f>
        <v>-1.2891344383057088</v>
      </c>
      <c r="K24" s="18">
        <f>IF(ISERROR('13a'!K25/'13a'!K24*100-100),"n.a.",'13a'!K25/'13a'!K24*100-100)</f>
        <v>2.6981450252951049</v>
      </c>
      <c r="L24" s="21">
        <f>IF(ISERROR('13a'!L25/'13a'!L24*100-100),"n.a.",'13a'!L25/'13a'!L24*100-100)</f>
        <v>-3.4234234234234151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IF(ISERROR('13a'!B26/'13a'!B25*100-100),"n.a.",'13a'!B26/'13a'!B25*100-100)</f>
        <v>3.9106145251396498</v>
      </c>
      <c r="C25" s="18">
        <f>IF(ISERROR('13a'!C26/'13a'!C25*100-100),"n.a.",'13a'!C26/'13a'!C25*100-100)</f>
        <v>13.94849785407726</v>
      </c>
      <c r="D25" s="18">
        <f>IF(ISERROR('13a'!D26/'13a'!D25*100-100),"n.a.",'13a'!D26/'13a'!D25*100-100)</f>
        <v>-2.8169014084507182</v>
      </c>
      <c r="E25" s="18">
        <f>IF(ISERROR('13a'!E26/'13a'!E25*100-100),"n.a.",'13a'!E26/'13a'!E25*100-100)</f>
        <v>2.6548672566371749</v>
      </c>
      <c r="F25" s="18">
        <f>IF(ISERROR('13a'!F26/'13a'!F25*100-100),"n.a.",'13a'!F26/'13a'!F25*100-100)</f>
        <v>6.910569105691053</v>
      </c>
      <c r="G25" s="18">
        <f>IF(ISERROR('13a'!G26/'13a'!G25*100-100),"n.a.",'13a'!G26/'13a'!G25*100-100)</f>
        <v>8.2222222222222143</v>
      </c>
      <c r="H25" s="18">
        <f>IF(ISERROR('13a'!H26/'13a'!H25*100-100),"n.a.",'13a'!H26/'13a'!H25*100-100)</f>
        <v>9.6192384769539103</v>
      </c>
      <c r="I25" s="18">
        <f>IF(ISERROR('13a'!I26/'13a'!I25*100-100),"n.a.",'13a'!I26/'13a'!I25*100-100)</f>
        <v>0.68376068376068133</v>
      </c>
      <c r="J25" s="18">
        <f>IF(ISERROR('13a'!J26/'13a'!J25*100-100),"n.a.",'13a'!J26/'13a'!J25*100-100)</f>
        <v>4.8507462686567067</v>
      </c>
      <c r="K25" s="18">
        <f>IF(ISERROR('13a'!K26/'13a'!K25*100-100),"n.a.",'13a'!K26/'13a'!K25*100-100)</f>
        <v>-1.1494252873563084</v>
      </c>
      <c r="L25" s="21">
        <f>IF(ISERROR('13a'!L26/'13a'!L25*100-100),"n.a.",'13a'!L26/'13a'!L25*100-100)</f>
        <v>1.3059701492537386</v>
      </c>
    </row>
    <row r="26" spans="1:24">
      <c r="A26" s="74">
        <v>2012</v>
      </c>
      <c r="B26" s="17">
        <f>IF(ISERROR('13a'!B27/'13a'!B26*100-100),"n.a.",'13a'!B27/'13a'!B26*100-100)</f>
        <v>1.9713261648745686</v>
      </c>
      <c r="C26" s="18">
        <f>IF(ISERROR('13a'!C27/'13a'!C26*100-100),"n.a.",'13a'!C27/'13a'!C26*100-100)</f>
        <v>-1.3182674199623392</v>
      </c>
      <c r="D26" s="18">
        <f>IF(ISERROR('13a'!D27/'13a'!D26*100-100),"n.a.",'13a'!D27/'13a'!D26*100-100)</f>
        <v>27.743271221532112</v>
      </c>
      <c r="E26" s="18">
        <f>IF(ISERROR('13a'!E27/'13a'!E26*100-100),"n.a.",'13a'!E27/'13a'!E26*100-100)</f>
        <v>0.68965517241379359</v>
      </c>
      <c r="F26" s="18">
        <f>IF(ISERROR('13a'!F27/'13a'!F26*100-100),"n.a.",'13a'!F27/'13a'!F26*100-100)</f>
        <v>2.8517110266159591</v>
      </c>
      <c r="G26" s="18">
        <f>IF(ISERROR('13a'!G27/'13a'!G26*100-100),"n.a.",'13a'!G27/'13a'!G26*100-100)</f>
        <v>-0.41067761806982617</v>
      </c>
      <c r="H26" s="18">
        <f>IF(ISERROR('13a'!H27/'13a'!H26*100-100),"n.a.",'13a'!H27/'13a'!H26*100-100)</f>
        <v>4.3875685557586763</v>
      </c>
      <c r="I26" s="18">
        <f>IF(ISERROR('13a'!I27/'13a'!I26*100-100),"n.a.",'13a'!I27/'13a'!I26*100-100)</f>
        <v>-1.5280135823429504</v>
      </c>
      <c r="J26" s="18">
        <f>IF(ISERROR('13a'!J27/'13a'!J26*100-100),"n.a.",'13a'!J27/'13a'!J26*100-100)</f>
        <v>-0.71174377224200214</v>
      </c>
      <c r="K26" s="18">
        <f>IF(ISERROR('13a'!K27/'13a'!K26*100-100),"n.a.",'13a'!K27/'13a'!K26*100-100)</f>
        <v>2.6578073089700922</v>
      </c>
      <c r="L26" s="21">
        <f>IF(ISERROR('13a'!L27/'13a'!L26*100-100),"n.a.",'13a'!L27/'13a'!L26*100-100)</f>
        <v>3.3149171270718369</v>
      </c>
    </row>
    <row r="27" spans="1:24">
      <c r="A27" s="74">
        <v>2013</v>
      </c>
      <c r="B27" s="17">
        <f>IF(ISERROR('13a'!B28/'13a'!B27*100-100),"n.a.",'13a'!B28/'13a'!B27*100-100)</f>
        <v>0.52724077328647923</v>
      </c>
      <c r="C27" s="18">
        <f>IF(ISERROR('13a'!C28/'13a'!C27*100-100),"n.a.",'13a'!C28/'13a'!C27*100-100)</f>
        <v>5.1526717557252084</v>
      </c>
      <c r="D27" s="18">
        <f>IF(ISERROR('13a'!D28/'13a'!D27*100-100),"n.a.",'13a'!D28/'13a'!D27*100-100)</f>
        <v>-18.962722852512158</v>
      </c>
      <c r="E27" s="18">
        <f>IF(ISERROR('13a'!E28/'13a'!E27*100-100),"n.a.",'13a'!E28/'13a'!E27*100-100)</f>
        <v>0.51369863013700012</v>
      </c>
      <c r="F27" s="18">
        <f>IF(ISERROR('13a'!F28/'13a'!F27*100-100),"n.a.",'13a'!F28/'13a'!F27*100-100)</f>
        <v>-9.2421441774491626</v>
      </c>
      <c r="G27" s="18">
        <f>IF(ISERROR('13a'!G28/'13a'!G27*100-100),"n.a.",'13a'!G28/'13a'!G27*100-100)</f>
        <v>7.2164948453608275</v>
      </c>
      <c r="H27" s="18">
        <f>IF(ISERROR('13a'!H28/'13a'!H27*100-100),"n.a.",'13a'!H28/'13a'!H27*100-100)</f>
        <v>-7.5306479859895035</v>
      </c>
      <c r="I27" s="18">
        <f>IF(ISERROR('13a'!I28/'13a'!I27*100-100),"n.a.",'13a'!I28/'13a'!I27*100-100)</f>
        <v>-0.17241379310345906</v>
      </c>
      <c r="J27" s="18">
        <f>IF(ISERROR('13a'!J28/'13a'!J27*100-100),"n.a.",'13a'!J28/'13a'!J27*100-100)</f>
        <v>5.1971326164874654</v>
      </c>
      <c r="K27" s="18">
        <f>IF(ISERROR('13a'!K28/'13a'!K27*100-100),"n.a.",'13a'!K28/'13a'!K27*100-100)</f>
        <v>6.6343042071197402</v>
      </c>
      <c r="L27" s="21">
        <f>IF(ISERROR('13a'!L28/'13a'!L27*100-100),"n.a.",'13a'!L28/'13a'!L27*100-100)</f>
        <v>-0.53475935828876686</v>
      </c>
    </row>
    <row r="28" spans="1:24">
      <c r="A28" s="75" t="s">
        <v>188</v>
      </c>
      <c r="B28" s="23">
        <f>IF(ISERROR('13a'!B28/'13a'!B22*100-100),"n.a.",'13a'!B28/'13a'!B22*100-100)</f>
        <v>-1.379310344827573</v>
      </c>
      <c r="C28" s="24">
        <f>IF(ISERROR('13a'!C28/'13a'!C22*100-100),"n.a.",'13a'!C28/'13a'!C22*100-100)</f>
        <v>10.865191146881287</v>
      </c>
      <c r="D28" s="24">
        <f>IF(ISERROR('13a'!D28/'13a'!D22*100-100),"n.a.",'13a'!D28/'13a'!D22*100-100)</f>
        <v>-25.70579494799405</v>
      </c>
      <c r="E28" s="24">
        <f>IF(ISERROR('13a'!E28/'13a'!E22*100-100),"n.a.",'13a'!E28/'13a'!E22*100-100)</f>
        <v>13.320463320463332</v>
      </c>
      <c r="F28" s="24">
        <f>IF(ISERROR('13a'!F28/'13a'!F22*100-100),"n.a.",'13a'!F28/'13a'!F22*100-100)</f>
        <v>1.8672199170124486</v>
      </c>
      <c r="G28" s="24">
        <f>IF(ISERROR('13a'!G28/'13a'!G22*100-100),"n.a.",'13a'!G28/'13a'!G22*100-100)</f>
        <v>12.79826464208243</v>
      </c>
      <c r="H28" s="24">
        <f>IF(ISERROR('13a'!H28/'13a'!H22*100-100),"n.a.",'13a'!H28/'13a'!H22*100-100)</f>
        <v>-8.8082901554404174</v>
      </c>
      <c r="I28" s="24">
        <f>IF(ISERROR('13a'!I28/'13a'!I22*100-100),"n.a.",'13a'!I28/'13a'!I22*100-100)</f>
        <v>-2.8523489932886008</v>
      </c>
      <c r="J28" s="24">
        <f>IF(ISERROR('13a'!J28/'13a'!J22*100-100),"n.a.",'13a'!J28/'13a'!J22*100-100)</f>
        <v>3.8938053097345176</v>
      </c>
      <c r="K28" s="24">
        <f>IF(ISERROR('13a'!K28/'13a'!K22*100-100),"n.a.",'13a'!K28/'13a'!K22*100-100)</f>
        <v>-1.3473053892215461</v>
      </c>
      <c r="L28" s="25">
        <f>IF(ISERROR('13a'!L28/'13a'!L22*100-100),"n.a.",'13a'!L28/'13a'!L22*100-100)</f>
        <v>-4.4520547945205493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IF(ISERROR('13a'!B31/'13a'!B30*100-100),"n.a.",'13a'!B31/'13a'!B30*100-100)</f>
        <v>1.8382352941176379</v>
      </c>
      <c r="C30" s="7">
        <f>IF(ISERROR('13a'!C31/'13a'!C30*100-100),"n.a.",'13a'!C31/'13a'!C30*100-100)</f>
        <v>7.5757575757575637</v>
      </c>
      <c r="D30" s="7">
        <f>IF(ISERROR('13a'!D31/'13a'!D30*100-100),"n.a.",'13a'!D31/'13a'!D30*100-100)</f>
        <v>-35.530546623794208</v>
      </c>
      <c r="E30" s="7">
        <f>IF(ISERROR('13a'!E31/'13a'!E30*100-100),"n.a.",'13a'!E31/'13a'!E30*100-100)</f>
        <v>18.857142857142861</v>
      </c>
      <c r="F30" s="7">
        <f>IF(ISERROR('13a'!F31/'13a'!F30*100-100),"n.a.",'13a'!F31/'13a'!F30*100-100)</f>
        <v>39.13043478260866</v>
      </c>
      <c r="G30" s="7">
        <f>IF(ISERROR('13a'!G31/'13a'!G30*100-100),"n.a.",'13a'!G31/'13a'!G30*100-100)</f>
        <v>13.01204819277109</v>
      </c>
      <c r="H30" s="7">
        <f>IF(ISERROR('13a'!H31/'13a'!H30*100-100),"n.a.",'13a'!H31/'13a'!H30*100-100)</f>
        <v>-3.9182282793867103</v>
      </c>
      <c r="I30" s="7">
        <f>IF(ISERROR('13a'!I31/'13a'!I30*100-100),"n.a.",'13a'!I31/'13a'!I30*100-100)</f>
        <v>7.383966244725741</v>
      </c>
      <c r="J30" s="7">
        <f>IF(ISERROR('13a'!J31/'13a'!J30*100-100),"n.a.",'13a'!J31/'13a'!J30*100-100)</f>
        <v>1.2422360248447291</v>
      </c>
      <c r="K30" s="7">
        <f>IF(ISERROR('13a'!K31/'13a'!K30*100-100),"n.a.",'13a'!K31/'13a'!K30*100-100)</f>
        <v>-0.91047040971169224</v>
      </c>
      <c r="L30" s="29">
        <f>IF(ISERROR('13a'!L31/'13a'!L30*100-100),"n.a.",'13a'!L31/'13a'!L30*100-100)</f>
        <v>1.7953321364452535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IF(ISERROR('13a'!B32/'13a'!B31*100-100),"n.a.",'13a'!B32/'13a'!B31*100-100)</f>
        <v>-5.4151624548736521</v>
      </c>
      <c r="C31" s="18">
        <f>IF(ISERROR('13a'!C32/'13a'!C31*100-100),"n.a.",'13a'!C32/'13a'!C31*100-100)</f>
        <v>1.8779342723004504</v>
      </c>
      <c r="D31" s="18">
        <f>IF(ISERROR('13a'!D32/'13a'!D31*100-100),"n.a.",'13a'!D32/'13a'!D31*100-100)</f>
        <v>86.783042394014984</v>
      </c>
      <c r="E31" s="18">
        <f>IF(ISERROR('13a'!E32/'13a'!E31*100-100),"n.a.",'13a'!E32/'13a'!E31*100-100)</f>
        <v>-17.948717948717942</v>
      </c>
      <c r="F31" s="18">
        <f>IF(ISERROR('13a'!F32/'13a'!F31*100-100),"n.a.",'13a'!F32/'13a'!F31*100-100)</f>
        <v>0.82236842105263008</v>
      </c>
      <c r="G31" s="18">
        <f>IF(ISERROR('13a'!G32/'13a'!G31*100-100),"n.a.",'13a'!G32/'13a'!G31*100-100)</f>
        <v>26.652452025586342</v>
      </c>
      <c r="H31" s="18">
        <f>IF(ISERROR('13a'!H32/'13a'!H31*100-100),"n.a.",'13a'!H32/'13a'!H31*100-100)</f>
        <v>-6.0283687943262407</v>
      </c>
      <c r="I31" s="18">
        <f>IF(ISERROR('13a'!I32/'13a'!I31*100-100),"n.a.",'13a'!I32/'13a'!I31*100-100)</f>
        <v>-6.4833005893909643</v>
      </c>
      <c r="J31" s="18">
        <f>IF(ISERROR('13a'!J32/'13a'!J31*100-100),"n.a.",'13a'!J32/'13a'!J31*100-100)</f>
        <v>-4.9079754601226995</v>
      </c>
      <c r="K31" s="18">
        <f>IF(ISERROR('13a'!K32/'13a'!K31*100-100),"n.a.",'13a'!K32/'13a'!K31*100-100)</f>
        <v>-21.28637059724349</v>
      </c>
      <c r="L31" s="21">
        <f>IF(ISERROR('13a'!L32/'13a'!L31*100-100),"n.a.",'13a'!L32/'13a'!L31*100-100)</f>
        <v>-3.5273368606701894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IF(ISERROR('13a'!B33/'13a'!B32*100-100),"n.a.",'13a'!B33/'13a'!B32*100-100)</f>
        <v>-7.4427480916030504</v>
      </c>
      <c r="C32" s="18">
        <f>IF(ISERROR('13a'!C33/'13a'!C32*100-100),"n.a.",'13a'!C33/'13a'!C32*100-100)</f>
        <v>-11.290322580645167</v>
      </c>
      <c r="D32" s="18">
        <f>IF(ISERROR('13a'!D33/'13a'!D32*100-100),"n.a.",'13a'!D33/'13a'!D32*100-100)</f>
        <v>-34.178905206942602</v>
      </c>
      <c r="E32" s="18">
        <f>IF(ISERROR('13a'!E33/'13a'!E32*100-100),"n.a.",'13a'!E33/'13a'!E32*100-100)</f>
        <v>13.4765625</v>
      </c>
      <c r="F32" s="18">
        <f>IF(ISERROR('13a'!F33/'13a'!F32*100-100),"n.a.",'13a'!F33/'13a'!F32*100-100)</f>
        <v>-19.902120717781401</v>
      </c>
      <c r="G32" s="18">
        <f>IF(ISERROR('13a'!G33/'13a'!G32*100-100),"n.a.",'13a'!G33/'13a'!G32*100-100)</f>
        <v>-26.936026936026934</v>
      </c>
      <c r="H32" s="18">
        <f>IF(ISERROR('13a'!H33/'13a'!H32*100-100),"n.a.",'13a'!H33/'13a'!H32*100-100)</f>
        <v>-13.396226415094347</v>
      </c>
      <c r="I32" s="18">
        <f>IF(ISERROR('13a'!I33/'13a'!I32*100-100),"n.a.",'13a'!I33/'13a'!I32*100-100)</f>
        <v>-2.5210084033613498</v>
      </c>
      <c r="J32" s="18">
        <f>IF(ISERROR('13a'!J33/'13a'!J32*100-100),"n.a.",'13a'!J33/'13a'!J32*100-100)</f>
        <v>-4.3010752688172005</v>
      </c>
      <c r="K32" s="18">
        <f>IF(ISERROR('13a'!K33/'13a'!K32*100-100),"n.a.",'13a'!K33/'13a'!K32*100-100)</f>
        <v>7.7821011673151759</v>
      </c>
      <c r="L32" s="21">
        <f>IF(ISERROR('13a'!L33/'13a'!L32*100-100),"n.a.",'13a'!L33/'13a'!L32*100-100)</f>
        <v>-3.1078610603290713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IF(ISERROR('13a'!B34/'13a'!B33*100-100),"n.a.",'13a'!B34/'13a'!B33*100-100)</f>
        <v>3.5051546391752737</v>
      </c>
      <c r="C33" s="18">
        <f>IF(ISERROR('13a'!C34/'13a'!C33*100-100),"n.a.",'13a'!C34/'13a'!C33*100-100)</f>
        <v>17.142857142857153</v>
      </c>
      <c r="D33" s="18">
        <f>IF(ISERROR('13a'!D34/'13a'!D33*100-100),"n.a.",'13a'!D34/'13a'!D33*100-100)</f>
        <v>16.632860040567962</v>
      </c>
      <c r="E33" s="18">
        <f>IF(ISERROR('13a'!E34/'13a'!E33*100-100),"n.a.",'13a'!E34/'13a'!E33*100-100)</f>
        <v>2.9259896729776074</v>
      </c>
      <c r="F33" s="18">
        <f>IF(ISERROR('13a'!F34/'13a'!F33*100-100),"n.a.",'13a'!F34/'13a'!F33*100-100)</f>
        <v>12.016293279022406</v>
      </c>
      <c r="G33" s="18">
        <f>IF(ISERROR('13a'!G34/'13a'!G33*100-100),"n.a.",'13a'!G34/'13a'!G33*100-100)</f>
        <v>20.276497695852541</v>
      </c>
      <c r="H33" s="18">
        <f>IF(ISERROR('13a'!H34/'13a'!H33*100-100),"n.a.",'13a'!H34/'13a'!H33*100-100)</f>
        <v>5.6644880174292069</v>
      </c>
      <c r="I33" s="18">
        <f>IF(ISERROR('13a'!I34/'13a'!I33*100-100),"n.a.",'13a'!I34/'13a'!I33*100-100)</f>
        <v>2.5862068965517295</v>
      </c>
      <c r="J33" s="18">
        <f>IF(ISERROR('13a'!J34/'13a'!J33*100-100),"n.a.",'13a'!J34/'13a'!J33*100-100)</f>
        <v>8.0898876404494473</v>
      </c>
      <c r="K33" s="18">
        <f>IF(ISERROR('13a'!K34/'13a'!K33*100-100),"n.a.",'13a'!K34/'13a'!K33*100-100)</f>
        <v>3.971119133574021</v>
      </c>
      <c r="L33" s="21">
        <f>IF(ISERROR('13a'!L34/'13a'!L33*100-100),"n.a.",'13a'!L34/'13a'!L33*100-100)</f>
        <v>-9.2452830188679229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IF(ISERROR('13a'!B35/'13a'!B34*100-100),"n.a.",'13a'!B35/'13a'!B34*100-100)</f>
        <v>5.1792828685258883</v>
      </c>
      <c r="C34" s="18">
        <f>IF(ISERROR('13a'!C35/'13a'!C34*100-100),"n.a.",'13a'!C35/'13a'!C34*100-100)</f>
        <v>3.7694013303769367</v>
      </c>
      <c r="D34" s="18">
        <f>IF(ISERROR('13a'!D35/'13a'!D34*100-100),"n.a.",'13a'!D35/'13a'!D34*100-100)</f>
        <v>2.7826086956521721</v>
      </c>
      <c r="E34" s="18">
        <f>IF(ISERROR('13a'!E35/'13a'!E34*100-100),"n.a.",'13a'!E35/'13a'!E34*100-100)</f>
        <v>1.505016722408044</v>
      </c>
      <c r="F34" s="18">
        <f>IF(ISERROR('13a'!F35/'13a'!F34*100-100),"n.a.",'13a'!F35/'13a'!F34*100-100)</f>
        <v>8.7272727272727195</v>
      </c>
      <c r="G34" s="18">
        <f>IF(ISERROR('13a'!G35/'13a'!G34*100-100),"n.a.",'13a'!G35/'13a'!G34*100-100)</f>
        <v>-15.708812260536405</v>
      </c>
      <c r="H34" s="18">
        <f>IF(ISERROR('13a'!H35/'13a'!H34*100-100),"n.a.",'13a'!H35/'13a'!H34*100-100)</f>
        <v>14.226804123711332</v>
      </c>
      <c r="I34" s="18">
        <f>IF(ISERROR('13a'!I35/'13a'!I34*100-100),"n.a.",'13a'!I35/'13a'!I34*100-100)</f>
        <v>0.42016806722688216</v>
      </c>
      <c r="J34" s="18">
        <f>IF(ISERROR('13a'!J35/'13a'!J34*100-100),"n.a.",'13a'!J35/'13a'!J34*100-100)</f>
        <v>0</v>
      </c>
      <c r="K34" s="18">
        <f>IF(ISERROR('13a'!K35/'13a'!K34*100-100),"n.a.",'13a'!K35/'13a'!K34*100-100)</f>
        <v>1.2152777777777715</v>
      </c>
      <c r="L34" s="21">
        <f>IF(ISERROR('13a'!L35/'13a'!L34*100-100),"n.a.",'13a'!L35/'13a'!L34*100-100)</f>
        <v>10.602910602910612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IF(ISERROR('13a'!B36/'13a'!B35*100-100),"n.a.",'13a'!B36/'13a'!B35*100-100)</f>
        <v>0.18939393939393767</v>
      </c>
      <c r="C35" s="18">
        <f>IF(ISERROR('13a'!C36/'13a'!C35*100-100),"n.a.",'13a'!C36/'13a'!C35*100-100)</f>
        <v>9.8290598290598439</v>
      </c>
      <c r="D35" s="18">
        <f>IF(ISERROR('13a'!D36/'13a'!D35*100-100),"n.a.",'13a'!D36/'13a'!D35*100-100)</f>
        <v>-13.028764805414568</v>
      </c>
      <c r="E35" s="18">
        <f>IF(ISERROR('13a'!E36/'13a'!E35*100-100),"n.a.",'13a'!E36/'13a'!E35*100-100)</f>
        <v>-1.4827018121911095</v>
      </c>
      <c r="F35" s="18">
        <f>IF(ISERROR('13a'!F36/'13a'!F35*100-100),"n.a.",'13a'!F36/'13a'!F35*100-100)</f>
        <v>-15.217391304347814</v>
      </c>
      <c r="G35" s="18">
        <f>IF(ISERROR('13a'!G36/'13a'!G35*100-100),"n.a.",'13a'!G36/'13a'!G35*100-100)</f>
        <v>9.9999999999999858</v>
      </c>
      <c r="H35" s="18">
        <f>IF(ISERROR('13a'!H36/'13a'!H35*100-100),"n.a.",'13a'!H36/'13a'!H35*100-100)</f>
        <v>-4.15162454873645</v>
      </c>
      <c r="I35" s="18">
        <f>IF(ISERROR('13a'!I36/'13a'!I35*100-100),"n.a.",'13a'!I36/'13a'!I35*100-100)</f>
        <v>-1.4644351464435061</v>
      </c>
      <c r="J35" s="18">
        <f>IF(ISERROR('13a'!J36/'13a'!J35*100-100),"n.a.",'13a'!J36/'13a'!J35*100-100)</f>
        <v>2.0790020790020662</v>
      </c>
      <c r="K35" s="18">
        <f>IF(ISERROR('13a'!K36/'13a'!K35*100-100),"n.a.",'13a'!K36/'13a'!K35*100-100)</f>
        <v>2.5728987993138901</v>
      </c>
      <c r="L35" s="21">
        <f>IF(ISERROR('13a'!L36/'13a'!L35*100-100),"n.a.",'13a'!L36/'13a'!L35*100-100)</f>
        <v>1.1278195488721821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IF(ISERROR('13a'!B36/'13a'!B30*100-100),"n.a.",'13a'!B36/'13a'!B30*100-100)</f>
        <v>-2.7573529411764781</v>
      </c>
      <c r="C36" s="24">
        <f>IF(ISERROR('13a'!C36/'13a'!C30*100-100),"n.a.",'13a'!C36/'13a'!C30*100-100)</f>
        <v>29.797979797979792</v>
      </c>
      <c r="D36" s="24">
        <f>IF(ISERROR('13a'!D36/'13a'!D30*100-100),"n.a.",'13a'!D36/'13a'!D30*100-100)</f>
        <v>-17.363344051446944</v>
      </c>
      <c r="E36" s="24">
        <f>IF(ISERROR('13a'!E36/'13a'!E30*100-100),"n.a.",'13a'!E36/'13a'!E30*100-100)</f>
        <v>13.904761904761912</v>
      </c>
      <c r="F36" s="24">
        <f>IF(ISERROR('13a'!F36/'13a'!F30*100-100),"n.a.",'13a'!F36/'13a'!F30*100-100)</f>
        <v>16.0183066361556</v>
      </c>
      <c r="G36" s="24">
        <f>IF(ISERROR('13a'!G36/'13a'!G30*100-100),"n.a.",'13a'!G36/'13a'!G30*100-100)</f>
        <v>16.626506024096386</v>
      </c>
      <c r="H36" s="24">
        <f>IF(ISERROR('13a'!H36/'13a'!H30*100-100),"n.a.",'13a'!H36/'13a'!H30*100-100)</f>
        <v>-9.5400340715502665</v>
      </c>
      <c r="I36" s="24">
        <f>IF(ISERROR('13a'!I36/'13a'!I30*100-100),"n.a.",'13a'!I36/'13a'!I30*100-100)</f>
        <v>-0.6329113924050489</v>
      </c>
      <c r="J36" s="24">
        <f>IF(ISERROR('13a'!J36/'13a'!J30*100-100),"n.a.",'13a'!J36/'13a'!J30*100-100)</f>
        <v>1.6563146997929721</v>
      </c>
      <c r="K36" s="24">
        <f>IF(ISERROR('13a'!K36/'13a'!K30*100-100),"n.a.",'13a'!K36/'13a'!K30*100-100)</f>
        <v>-9.256449165402131</v>
      </c>
      <c r="L36" s="25">
        <f>IF(ISERROR('13a'!L36/'13a'!L30*100-100),"n.a.",'13a'!L36/'13a'!L30*100-100)</f>
        <v>-3.4111310592459745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IF(ISERROR('13a'!B39/'13a'!B38*100-100),"n.a.",'13a'!B39/'13a'!B38*100-100)</f>
        <v>3.9087947882736103</v>
      </c>
      <c r="C38" s="7">
        <f>IF(ISERROR('13a'!C39/'13a'!C38*100-100),"n.a.",'13a'!C39/'13a'!C38*100-100)</f>
        <v>7.4829931972789154</v>
      </c>
      <c r="D38" s="7" t="str">
        <f>IF(ISERROR('13a'!D39/'13a'!D38*100-100),"n.a.",'13a'!D39/'13a'!D38*100-100)</f>
        <v>n.a.</v>
      </c>
      <c r="E38" s="7">
        <f>IF(ISERROR('13a'!E39/'13a'!E38*100-100),"n.a.",'13a'!E39/'13a'!E38*100-100)</f>
        <v>0.39138943248531177</v>
      </c>
      <c r="F38" s="7">
        <f>IF(ISERROR('13a'!F39/'13a'!F38*100-100),"n.a.",'13a'!F39/'13a'!F38*100-100)</f>
        <v>1.6393442622950829</v>
      </c>
      <c r="G38" s="7">
        <f>IF(ISERROR('13a'!G39/'13a'!G38*100-100),"n.a.",'13a'!G39/'13a'!G38*100-100)</f>
        <v>18.110236220472459</v>
      </c>
      <c r="H38" s="7">
        <f>IF(ISERROR('13a'!H39/'13a'!H38*100-100),"n.a.",'13a'!H39/'13a'!H38*100-100)</f>
        <v>6.440071556350631</v>
      </c>
      <c r="I38" s="7">
        <f>IF(ISERROR('13a'!I39/'13a'!I38*100-100),"n.a.",'13a'!I39/'13a'!I38*100-100)</f>
        <v>2.1084337349397373</v>
      </c>
      <c r="J38" s="7">
        <f>IF(ISERROR('13a'!J39/'13a'!J38*100-100),"n.a.",'13a'!J39/'13a'!J38*100-100)</f>
        <v>-0.4777070063694282</v>
      </c>
      <c r="K38" s="7">
        <f>IF(ISERROR('13a'!K39/'13a'!K38*100-100),"n.a.",'13a'!K39/'13a'!K38*100-100)</f>
        <v>-3.1111111111111001</v>
      </c>
      <c r="L38" s="29">
        <f>IF(ISERROR('13a'!L39/'13a'!L38*100-100),"n.a.",'13a'!L39/'13a'!L38*100-100)</f>
        <v>10.000000000000014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IF(ISERROR('13a'!B40/'13a'!B39*100-100),"n.a.",'13a'!B40/'13a'!B39*100-100)</f>
        <v>-4.5454545454545467</v>
      </c>
      <c r="C39" s="18">
        <f>IF(ISERROR('13a'!C40/'13a'!C39*100-100),"n.a.",'13a'!C40/'13a'!C39*100-100)</f>
        <v>-2.8481012658227911</v>
      </c>
      <c r="D39" s="18" t="str">
        <f>IF(ISERROR('13a'!D40/'13a'!D39*100-100),"n.a.",'13a'!D40/'13a'!D39*100-100)</f>
        <v>n.a.</v>
      </c>
      <c r="E39" s="18">
        <f>IF(ISERROR('13a'!E40/'13a'!E39*100-100),"n.a.",'13a'!E40/'13a'!E39*100-100)</f>
        <v>0.19493177387914784</v>
      </c>
      <c r="F39" s="18">
        <f>IF(ISERROR('13a'!F40/'13a'!F39*100-100),"n.a.",'13a'!F40/'13a'!F39*100-100)</f>
        <v>6.0931899641577019</v>
      </c>
      <c r="G39" s="18">
        <f>IF(ISERROR('13a'!G40/'13a'!G39*100-100),"n.a.",'13a'!G40/'13a'!G39*100-100)</f>
        <v>-13.833333333333329</v>
      </c>
      <c r="H39" s="18">
        <f>IF(ISERROR('13a'!H40/'13a'!H39*100-100),"n.a.",'13a'!H40/'13a'!H39*100-100)</f>
        <v>-1.5126050420168013</v>
      </c>
      <c r="I39" s="18">
        <f>IF(ISERROR('13a'!I40/'13a'!I39*100-100),"n.a.",'13a'!I40/'13a'!I39*100-100)</f>
        <v>1.7699115044247833</v>
      </c>
      <c r="J39" s="18">
        <f>IF(ISERROR('13a'!J40/'13a'!J39*100-100),"n.a.",'13a'!J40/'13a'!J39*100-100)</f>
        <v>-3.519999999999996</v>
      </c>
      <c r="K39" s="18">
        <f>IF(ISERROR('13a'!K40/'13a'!K39*100-100),"n.a.",'13a'!K40/'13a'!K39*100-100)</f>
        <v>-1.8348623853211024</v>
      </c>
      <c r="L39" s="21">
        <f>IF(ISERROR('13a'!L40/'13a'!L39*100-100),"n.a.",'13a'!L40/'13a'!L39*100-100)</f>
        <v>-16.715542521994138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IF(ISERROR('13a'!B41/'13a'!B40*100-100),"n.a.",'13a'!B41/'13a'!B40*100-100)</f>
        <v>-3.448275862068968</v>
      </c>
      <c r="C40" s="18">
        <f>IF(ISERROR('13a'!C41/'13a'!C40*100-100),"n.a.",'13a'!C41/'13a'!C40*100-100)</f>
        <v>-4.885993485342027</v>
      </c>
      <c r="D40" s="18" t="str">
        <f>IF(ISERROR('13a'!D41/'13a'!D40*100-100),"n.a.",'13a'!D41/'13a'!D40*100-100)</f>
        <v>n.a.</v>
      </c>
      <c r="E40" s="18">
        <f>IF(ISERROR('13a'!E41/'13a'!E40*100-100),"n.a.",'13a'!E41/'13a'!E40*100-100)</f>
        <v>5.836575875486389</v>
      </c>
      <c r="F40" s="18">
        <f>IF(ISERROR('13a'!F41/'13a'!F40*100-100),"n.a.",'13a'!F41/'13a'!F40*100-100)</f>
        <v>-16.385135135135144</v>
      </c>
      <c r="G40" s="18">
        <f>IF(ISERROR('13a'!G41/'13a'!G40*100-100),"n.a.",'13a'!G41/'13a'!G40*100-100)</f>
        <v>-9.4777562862669384</v>
      </c>
      <c r="H40" s="18">
        <f>IF(ISERROR('13a'!H41/'13a'!H40*100-100),"n.a.",'13a'!H41/'13a'!H40*100-100)</f>
        <v>-4.9488054607508474</v>
      </c>
      <c r="I40" s="18">
        <f>IF(ISERROR('13a'!I41/'13a'!I40*100-100),"n.a.",'13a'!I41/'13a'!I40*100-100)</f>
        <v>-5.0724637681159379</v>
      </c>
      <c r="J40" s="18">
        <f>IF(ISERROR('13a'!J41/'13a'!J40*100-100),"n.a.",'13a'!J41/'13a'!J40*100-100)</f>
        <v>0</v>
      </c>
      <c r="K40" s="18">
        <f>IF(ISERROR('13a'!K41/'13a'!K40*100-100),"n.a.",'13a'!K41/'13a'!K40*100-100)</f>
        <v>0.6230529595015355</v>
      </c>
      <c r="L40" s="21">
        <f>IF(ISERROR('13a'!L41/'13a'!L40*100-100),"n.a.",'13a'!L41/'13a'!L40*100-100)</f>
        <v>-3.8732394366197127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IF(ISERROR('13a'!B42/'13a'!B41*100-100),"n.a.",'13a'!B42/'13a'!B41*100-100)</f>
        <v>4.4217687074829826</v>
      </c>
      <c r="C41" s="18">
        <f>IF(ISERROR('13a'!C42/'13a'!C41*100-100),"n.a.",'13a'!C42/'13a'!C41*100-100)</f>
        <v>8.2191780821917888</v>
      </c>
      <c r="D41" s="18" t="str">
        <f>IF(ISERROR('13a'!D42/'13a'!D41*100-100),"n.a.",'13a'!D42/'13a'!D41*100-100)</f>
        <v>n.a.</v>
      </c>
      <c r="E41" s="18">
        <f>IF(ISERROR('13a'!E42/'13a'!E41*100-100),"n.a.",'13a'!E42/'13a'!E41*100-100)</f>
        <v>1.2867647058823621</v>
      </c>
      <c r="F41" s="18">
        <f>IF(ISERROR('13a'!F42/'13a'!F41*100-100),"n.a.",'13a'!F42/'13a'!F41*100-100)</f>
        <v>-0.60606060606059486</v>
      </c>
      <c r="G41" s="18">
        <f>IF(ISERROR('13a'!G42/'13a'!G41*100-100),"n.a.",'13a'!G42/'13a'!G41*100-100)</f>
        <v>-0.6410256410256352</v>
      </c>
      <c r="H41" s="18">
        <f>IF(ISERROR('13a'!H42/'13a'!H41*100-100),"n.a.",'13a'!H42/'13a'!H41*100-100)</f>
        <v>13.105924596050272</v>
      </c>
      <c r="I41" s="18">
        <f>IF(ISERROR('13a'!I42/'13a'!I41*100-100),"n.a.",'13a'!I42/'13a'!I41*100-100)</f>
        <v>0.15267175572517999</v>
      </c>
      <c r="J41" s="18">
        <f>IF(ISERROR('13a'!J42/'13a'!J41*100-100),"n.a.",'13a'!J42/'13a'!J41*100-100)</f>
        <v>3.6484245439469305</v>
      </c>
      <c r="K41" s="18">
        <f>IF(ISERROR('13a'!K42/'13a'!K41*100-100),"n.a.",'13a'!K42/'13a'!K41*100-100)</f>
        <v>-3.0959752321981284</v>
      </c>
      <c r="L41" s="21">
        <f>IF(ISERROR('13a'!L42/'13a'!L41*100-100),"n.a.",'13a'!L42/'13a'!L41*100-100)</f>
        <v>15.018315018315008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IF(ISERROR('13a'!B43/'13a'!B42*100-100),"n.a.",'13a'!B43/'13a'!B42*100-100)</f>
        <v>-1.1400651465798006</v>
      </c>
      <c r="C42" s="18">
        <f>IF(ISERROR('13a'!C43/'13a'!C42*100-100),"n.a.",'13a'!C43/'13a'!C42*100-100)</f>
        <v>-9.3354430379746844</v>
      </c>
      <c r="D42" s="18" t="str">
        <f>IF(ISERROR('13a'!D43/'13a'!D42*100-100),"n.a.",'13a'!D43/'13a'!D42*100-100)</f>
        <v>n.a.</v>
      </c>
      <c r="E42" s="18">
        <f>IF(ISERROR('13a'!E43/'13a'!E42*100-100),"n.a.",'13a'!E43/'13a'!E42*100-100)</f>
        <v>-0.54446460980037159</v>
      </c>
      <c r="F42" s="18">
        <f>IF(ISERROR('13a'!F43/'13a'!F42*100-100),"n.a.",'13a'!F43/'13a'!F42*100-100)</f>
        <v>-1.4227642276422756</v>
      </c>
      <c r="G42" s="18">
        <f>IF(ISERROR('13a'!G43/'13a'!G42*100-100),"n.a.",'13a'!G43/'13a'!G42*100-100)</f>
        <v>13.333333333333329</v>
      </c>
      <c r="H42" s="18">
        <f>IF(ISERROR('13a'!H43/'13a'!H42*100-100),"n.a.",'13a'!H43/'13a'!H42*100-100)</f>
        <v>-7.1428571428571388</v>
      </c>
      <c r="I42" s="18">
        <f>IF(ISERROR('13a'!I43/'13a'!I42*100-100),"n.a.",'13a'!I43/'13a'!I42*100-100)</f>
        <v>-2.1341463414634063</v>
      </c>
      <c r="J42" s="18">
        <f>IF(ISERROR('13a'!J43/'13a'!J42*100-100),"n.a.",'13a'!J43/'13a'!J42*100-100)</f>
        <v>-1.4399999999999977</v>
      </c>
      <c r="K42" s="18">
        <f>IF(ISERROR('13a'!K43/'13a'!K42*100-100),"n.a.",'13a'!K43/'13a'!K42*100-100)</f>
        <v>2.0766773162939245</v>
      </c>
      <c r="L42" s="21">
        <f>IF(ISERROR('13a'!L43/'13a'!L42*100-100),"n.a.",'13a'!L43/'13a'!L42*100-100)</f>
        <v>-3.5031847133757879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IF(ISERROR('13a'!B44/'13a'!B43*100-100),"n.a.",'13a'!B44/'13a'!B43*100-100)</f>
        <v>0.82372322899506401</v>
      </c>
      <c r="C43" s="18">
        <f>IF(ISERROR('13a'!C44/'13a'!C43*100-100),"n.a.",'13a'!C44/'13a'!C43*100-100)</f>
        <v>9.7731239092495628</v>
      </c>
      <c r="D43" s="18" t="str">
        <f>IF(ISERROR('13a'!D44/'13a'!D43*100-100),"n.a.",'13a'!D44/'13a'!D43*100-100)</f>
        <v>n.a.</v>
      </c>
      <c r="E43" s="18">
        <f>IF(ISERROR('13a'!E44/'13a'!E43*100-100),"n.a.",'13a'!E44/'13a'!E43*100-100)</f>
        <v>6.2043795620438118</v>
      </c>
      <c r="F43" s="18">
        <f>IF(ISERROR('13a'!F44/'13a'!F43*100-100),"n.a.",'13a'!F44/'13a'!F43*100-100)</f>
        <v>-3.5051546391752737</v>
      </c>
      <c r="G43" s="18">
        <f>IF(ISERROR('13a'!G44/'13a'!G43*100-100),"n.a.",'13a'!G44/'13a'!G43*100-100)</f>
        <v>2.6565464895635671</v>
      </c>
      <c r="H43" s="18">
        <f>IF(ISERROR('13a'!H44/'13a'!H43*100-100),"n.a.",'13a'!H44/'13a'!H43*100-100)</f>
        <v>-10.598290598290603</v>
      </c>
      <c r="I43" s="18">
        <f>IF(ISERROR('13a'!I44/'13a'!I43*100-100),"n.a.",'13a'!I44/'13a'!I43*100-100)</f>
        <v>0.6230529595015355</v>
      </c>
      <c r="J43" s="18">
        <f>IF(ISERROR('13a'!J44/'13a'!J43*100-100),"n.a.",'13a'!J44/'13a'!J43*100-100)</f>
        <v>7.4675324675324646</v>
      </c>
      <c r="K43" s="18">
        <f>IF(ISERROR('13a'!K44/'13a'!K43*100-100),"n.a.",'13a'!K44/'13a'!K43*100-100)</f>
        <v>8.9201877934272318</v>
      </c>
      <c r="L43" s="21">
        <f>IF(ISERROR('13a'!L44/'13a'!L43*100-100),"n.a.",'13a'!L44/'13a'!L43*100-100)</f>
        <v>-3.9603960396039497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IF(ISERROR('13a'!B44/'13a'!B38*100-100),"n.a.",'13a'!B44/'13a'!B38*100-100)</f>
        <v>-0.32573289902279612</v>
      </c>
      <c r="C44" s="24">
        <f>IF(ISERROR('13a'!C44/'13a'!C38*100-100),"n.a.",'13a'!C44/'13a'!C38*100-100)</f>
        <v>6.9727891156462647</v>
      </c>
      <c r="D44" s="24" t="str">
        <f>IF(ISERROR('13a'!D44/'13a'!D38*100-100),"n.a.",'13a'!D44/'13a'!D38*100-100)</f>
        <v>n.a.</v>
      </c>
      <c r="E44" s="24">
        <f>IF(ISERROR('13a'!E44/'13a'!E38*100-100),"n.a.",'13a'!E44/'13a'!E38*100-100)</f>
        <v>13.894324853228966</v>
      </c>
      <c r="F44" s="24">
        <f>IF(ISERROR('13a'!F44/'13a'!F38*100-100),"n.a.",'13a'!F44/'13a'!F38*100-100)</f>
        <v>-14.754098360655746</v>
      </c>
      <c r="G44" s="24">
        <f>IF(ISERROR('13a'!G44/'13a'!G38*100-100),"n.a.",'13a'!G44/'13a'!G38*100-100)</f>
        <v>6.4960629921259994</v>
      </c>
      <c r="H44" s="24">
        <f>IF(ISERROR('13a'!H44/'13a'!H38*100-100),"n.a.",'13a'!H44/'13a'!H38*100-100)</f>
        <v>-6.440071556350631</v>
      </c>
      <c r="I44" s="24">
        <f>IF(ISERROR('13a'!I44/'13a'!I38*100-100),"n.a.",'13a'!I44/'13a'!I38*100-100)</f>
        <v>-2.7108433734939865</v>
      </c>
      <c r="J44" s="24">
        <f>IF(ISERROR('13a'!J44/'13a'!J38*100-100),"n.a.",'13a'!J44/'13a'!J38*100-100)</f>
        <v>5.4140127388535149</v>
      </c>
      <c r="K44" s="24">
        <f>IF(ISERROR('13a'!K44/'13a'!K38*100-100),"n.a.",'13a'!K44/'13a'!K38*100-100)</f>
        <v>3.1111111111111143</v>
      </c>
      <c r="L44" s="25">
        <f>IF(ISERROR('13a'!L44/'13a'!L38*100-100),"n.a.",'13a'!L44/'13a'!L38*100-100)</f>
        <v>-6.1290322580645125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>
        <f>IF(ISERROR('13a'!B47/'13a'!B46*100-100),"n.a.",'13a'!B47/'13a'!B46*100-100)</f>
        <v>0.61633281972264342</v>
      </c>
      <c r="C46" s="7">
        <f>IF(ISERROR('13a'!C47/'13a'!C46*100-100),"n.a.",'13a'!C47/'13a'!C46*100-100)</f>
        <v>-21.370309951060349</v>
      </c>
      <c r="D46" s="7" t="str">
        <f>IF(ISERROR('13a'!D47/'13a'!D46*100-100),"n.a.",'13a'!D47/'13a'!D46*100-100)</f>
        <v>n.a.</v>
      </c>
      <c r="E46" s="7" t="str">
        <f>IF(ISERROR('13a'!E47/'13a'!E46*100-100),"n.a.",'13a'!E47/'13a'!E46*100-100)</f>
        <v>n.a.</v>
      </c>
      <c r="F46" s="7" t="str">
        <f>IF(ISERROR('13a'!F47/'13a'!F46*100-100),"n.a.",'13a'!F47/'13a'!F46*100-100)</f>
        <v>n.a.</v>
      </c>
      <c r="G46" s="7" t="str">
        <f>IF(ISERROR('13a'!G47/'13a'!G46*100-100),"n.a.",'13a'!G47/'13a'!G46*100-100)</f>
        <v>n.a.</v>
      </c>
      <c r="H46" s="7" t="str">
        <f>IF(ISERROR('13a'!H47/'13a'!H46*100-100),"n.a.",'13a'!H47/'13a'!H46*100-100)</f>
        <v>n.a.</v>
      </c>
      <c r="I46" s="7" t="str">
        <f>IF(ISERROR('13a'!I47/'13a'!I46*100-100),"n.a.",'13a'!I47/'13a'!I46*100-100)</f>
        <v>n.a.</v>
      </c>
      <c r="J46" s="7" t="str">
        <f>IF(ISERROR('13a'!J47/'13a'!J46*100-100),"n.a.",'13a'!J47/'13a'!J46*100-100)</f>
        <v>n.a.</v>
      </c>
      <c r="K46" s="7" t="str">
        <f>IF(ISERROR('13a'!K47/'13a'!K46*100-100),"n.a.",'13a'!K47/'13a'!K46*100-100)</f>
        <v>n.a.</v>
      </c>
      <c r="L46" s="29" t="str">
        <f>IF(ISERROR('13a'!L47/'13a'!L46*100-100),"n.a.",'13a'!L47/'13a'!L46*100-100)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>
        <f>IF(ISERROR('13a'!B48/'13a'!B47*100-100),"n.a.",'13a'!B48/'13a'!B47*100-100)</f>
        <v>-13.476263399693721</v>
      </c>
      <c r="C47" s="18">
        <f>IF(ISERROR('13a'!C48/'13a'!C47*100-100),"n.a.",'13a'!C48/'13a'!C47*100-100)</f>
        <v>10.580912863070523</v>
      </c>
      <c r="D47" s="18" t="str">
        <f>IF(ISERROR('13a'!D48/'13a'!D47*100-100),"n.a.",'13a'!D48/'13a'!D47*100-100)</f>
        <v>n.a.</v>
      </c>
      <c r="E47" s="18" t="str">
        <f>IF(ISERROR('13a'!E48/'13a'!E47*100-100),"n.a.",'13a'!E48/'13a'!E47*100-100)</f>
        <v>n.a.</v>
      </c>
      <c r="F47" s="18" t="str">
        <f>IF(ISERROR('13a'!F48/'13a'!F47*100-100),"n.a.",'13a'!F48/'13a'!F47*100-100)</f>
        <v>n.a.</v>
      </c>
      <c r="G47" s="18" t="str">
        <f>IF(ISERROR('13a'!G48/'13a'!G47*100-100),"n.a.",'13a'!G48/'13a'!G47*100-100)</f>
        <v>n.a.</v>
      </c>
      <c r="H47" s="18" t="str">
        <f>IF(ISERROR('13a'!H48/'13a'!H47*100-100),"n.a.",'13a'!H48/'13a'!H47*100-100)</f>
        <v>n.a.</v>
      </c>
      <c r="I47" s="18" t="str">
        <f>IF(ISERROR('13a'!I48/'13a'!I47*100-100),"n.a.",'13a'!I48/'13a'!I47*100-100)</f>
        <v>n.a.</v>
      </c>
      <c r="J47" s="18" t="str">
        <f>IF(ISERROR('13a'!J48/'13a'!J47*100-100),"n.a.",'13a'!J48/'13a'!J47*100-100)</f>
        <v>n.a.</v>
      </c>
      <c r="K47" s="18" t="str">
        <f>IF(ISERROR('13a'!K48/'13a'!K47*100-100),"n.a.",'13a'!K48/'13a'!K47*100-100)</f>
        <v>n.a.</v>
      </c>
      <c r="L47" s="21" t="str">
        <f>IF(ISERROR('13a'!L48/'13a'!L47*100-100),"n.a.",'13a'!L48/'13a'!L47*100-100)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>
        <f>IF(ISERROR('13a'!B49/'13a'!B48*100-100),"n.a.",'13a'!B49/'13a'!B48*100-100)</f>
        <v>-2.8318584070796504</v>
      </c>
      <c r="C48" s="18">
        <f>IF(ISERROR('13a'!C49/'13a'!C48*100-100),"n.a.",'13a'!C49/'13a'!C48*100-100)</f>
        <v>-4.8780487804878021</v>
      </c>
      <c r="D48" s="18" t="str">
        <f>IF(ISERROR('13a'!D49/'13a'!D48*100-100),"n.a.",'13a'!D49/'13a'!D48*100-100)</f>
        <v>n.a.</v>
      </c>
      <c r="E48" s="18" t="str">
        <f>IF(ISERROR('13a'!E49/'13a'!E48*100-100),"n.a.",'13a'!E49/'13a'!E48*100-100)</f>
        <v>n.a.</v>
      </c>
      <c r="F48" s="18" t="str">
        <f>IF(ISERROR('13a'!F49/'13a'!F48*100-100),"n.a.",'13a'!F49/'13a'!F48*100-100)</f>
        <v>n.a.</v>
      </c>
      <c r="G48" s="18" t="str">
        <f>IF(ISERROR('13a'!G49/'13a'!G48*100-100),"n.a.",'13a'!G49/'13a'!G48*100-100)</f>
        <v>n.a.</v>
      </c>
      <c r="H48" s="18" t="str">
        <f>IF(ISERROR('13a'!H49/'13a'!H48*100-100),"n.a.",'13a'!H49/'13a'!H48*100-100)</f>
        <v>n.a.</v>
      </c>
      <c r="I48" s="18" t="str">
        <f>IF(ISERROR('13a'!I49/'13a'!I48*100-100),"n.a.",'13a'!I49/'13a'!I48*100-100)</f>
        <v>n.a.</v>
      </c>
      <c r="J48" s="18" t="str">
        <f>IF(ISERROR('13a'!J49/'13a'!J48*100-100),"n.a.",'13a'!J49/'13a'!J48*100-100)</f>
        <v>n.a.</v>
      </c>
      <c r="K48" s="18" t="str">
        <f>IF(ISERROR('13a'!K49/'13a'!K48*100-100),"n.a.",'13a'!K49/'13a'!K48*100-100)</f>
        <v>n.a.</v>
      </c>
      <c r="L48" s="21" t="str">
        <f>IF(ISERROR('13a'!L49/'13a'!L48*100-100),"n.a.",'13a'!L49/'13a'!L48*100-100)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IF(ISERROR('13a'!B50/'13a'!B49*100-100),"n.a.",'13a'!B50/'13a'!B49*100-100)</f>
        <v>2.9143897996356998</v>
      </c>
      <c r="C49" s="18">
        <f>IF(ISERROR('13a'!C50/'13a'!C49*100-100),"n.a.",'13a'!C50/'13a'!C49*100-100)</f>
        <v>15.581854043392497</v>
      </c>
      <c r="D49" s="18" t="str">
        <f>IF(ISERROR('13a'!D50/'13a'!D49*100-100),"n.a.",'13a'!D50/'13a'!D49*100-100)</f>
        <v>n.a.</v>
      </c>
      <c r="E49" s="18" t="str">
        <f>IF(ISERROR('13a'!E50/'13a'!E49*100-100),"n.a.",'13a'!E50/'13a'!E49*100-100)</f>
        <v>n.a.</v>
      </c>
      <c r="F49" s="18" t="str">
        <f>IF(ISERROR('13a'!F50/'13a'!F49*100-100),"n.a.",'13a'!F50/'13a'!F49*100-100)</f>
        <v>n.a.</v>
      </c>
      <c r="G49" s="18" t="str">
        <f>IF(ISERROR('13a'!G50/'13a'!G49*100-100),"n.a.",'13a'!G50/'13a'!G49*100-100)</f>
        <v>n.a.</v>
      </c>
      <c r="H49" s="18" t="str">
        <f>IF(ISERROR('13a'!H50/'13a'!H49*100-100),"n.a.",'13a'!H50/'13a'!H49*100-100)</f>
        <v>n.a.</v>
      </c>
      <c r="I49" s="18" t="str">
        <f>IF(ISERROR('13a'!I50/'13a'!I49*100-100),"n.a.",'13a'!I50/'13a'!I49*100-100)</f>
        <v>n.a.</v>
      </c>
      <c r="J49" s="18" t="str">
        <f>IF(ISERROR('13a'!J50/'13a'!J49*100-100),"n.a.",'13a'!J50/'13a'!J49*100-100)</f>
        <v>n.a.</v>
      </c>
      <c r="K49" s="18" t="str">
        <f>IF(ISERROR('13a'!K50/'13a'!K49*100-100),"n.a.",'13a'!K50/'13a'!K49*100-100)</f>
        <v>n.a.</v>
      </c>
      <c r="L49" s="21" t="str">
        <f>IF(ISERROR('13a'!L50/'13a'!L49*100-100),"n.a.",'13a'!L50/'13a'!L49*100-100)</f>
        <v>n.a.</v>
      </c>
    </row>
    <row r="50" spans="1:12">
      <c r="A50" s="74">
        <v>2012</v>
      </c>
      <c r="B50" s="17">
        <f>IF(ISERROR('13a'!B51/'13a'!B50*100-100),"n.a.",'13a'!B51/'13a'!B50*100-100)</f>
        <v>9.7345132743362797</v>
      </c>
      <c r="C50" s="18">
        <f>IF(ISERROR('13a'!C51/'13a'!C50*100-100),"n.a.",'13a'!C51/'13a'!C50*100-100)</f>
        <v>2.0477815699658493</v>
      </c>
      <c r="D50" s="18" t="str">
        <f>IF(ISERROR('13a'!D51/'13a'!D50*100-100),"n.a.",'13a'!D51/'13a'!D50*100-100)</f>
        <v>n.a.</v>
      </c>
      <c r="E50" s="18" t="str">
        <f>IF(ISERROR('13a'!E51/'13a'!E50*100-100),"n.a.",'13a'!E51/'13a'!E50*100-100)</f>
        <v>n.a.</v>
      </c>
      <c r="F50" s="18" t="str">
        <f>IF(ISERROR('13a'!F51/'13a'!F50*100-100),"n.a.",'13a'!F51/'13a'!F50*100-100)</f>
        <v>n.a.</v>
      </c>
      <c r="G50" s="18" t="str">
        <f>IF(ISERROR('13a'!G51/'13a'!G50*100-100),"n.a.",'13a'!G51/'13a'!G50*100-100)</f>
        <v>n.a.</v>
      </c>
      <c r="H50" s="18" t="str">
        <f>IF(ISERROR('13a'!H51/'13a'!H50*100-100),"n.a.",'13a'!H51/'13a'!H50*100-100)</f>
        <v>n.a.</v>
      </c>
      <c r="I50" s="18" t="str">
        <f>IF(ISERROR('13a'!I51/'13a'!I50*100-100),"n.a.",'13a'!I51/'13a'!I50*100-100)</f>
        <v>n.a.</v>
      </c>
      <c r="J50" s="18" t="str">
        <f>IF(ISERROR('13a'!J51/'13a'!J50*100-100),"n.a.",'13a'!J51/'13a'!J50*100-100)</f>
        <v>n.a.</v>
      </c>
      <c r="K50" s="18" t="str">
        <f>IF(ISERROR('13a'!K51/'13a'!K50*100-100),"n.a.",'13a'!K51/'13a'!K50*100-100)</f>
        <v>n.a.</v>
      </c>
      <c r="L50" s="21" t="str">
        <f>IF(ISERROR('13a'!L51/'13a'!L50*100-100),"n.a.",'13a'!L51/'13a'!L50*100-100)</f>
        <v>n.a.</v>
      </c>
    </row>
    <row r="51" spans="1:12">
      <c r="A51" s="74">
        <v>2013</v>
      </c>
      <c r="B51" s="17">
        <f>IF(ISERROR('13a'!B52/'13a'!B51*100-100),"n.a.",'13a'!B52/'13a'!B51*100-100)</f>
        <v>0.32258064516128115</v>
      </c>
      <c r="C51" s="18">
        <f>IF(ISERROR('13a'!C52/'13a'!C51*100-100),"n.a.",'13a'!C52/'13a'!C51*100-100)</f>
        <v>-13.043478260869563</v>
      </c>
      <c r="D51" s="18" t="str">
        <f>IF(ISERROR('13a'!D52/'13a'!D51*100-100),"n.a.",'13a'!D52/'13a'!D51*100-100)</f>
        <v>n.a.</v>
      </c>
      <c r="E51" s="18" t="str">
        <f>IF(ISERROR('13a'!E52/'13a'!E51*100-100),"n.a.",'13a'!E52/'13a'!E51*100-100)</f>
        <v>n.a.</v>
      </c>
      <c r="F51" s="18" t="str">
        <f>IF(ISERROR('13a'!F52/'13a'!F51*100-100),"n.a.",'13a'!F52/'13a'!F51*100-100)</f>
        <v>n.a.</v>
      </c>
      <c r="G51" s="18" t="str">
        <f>IF(ISERROR('13a'!G52/'13a'!G51*100-100),"n.a.",'13a'!G52/'13a'!G51*100-100)</f>
        <v>n.a.</v>
      </c>
      <c r="H51" s="18" t="str">
        <f>IF(ISERROR('13a'!H52/'13a'!H51*100-100),"n.a.",'13a'!H52/'13a'!H51*100-100)</f>
        <v>n.a.</v>
      </c>
      <c r="I51" s="18" t="str">
        <f>IF(ISERROR('13a'!I52/'13a'!I51*100-100),"n.a.",'13a'!I52/'13a'!I51*100-100)</f>
        <v>n.a.</v>
      </c>
      <c r="J51" s="18" t="str">
        <f>IF(ISERROR('13a'!J52/'13a'!J51*100-100),"n.a.",'13a'!J52/'13a'!J51*100-100)</f>
        <v>n.a.</v>
      </c>
      <c r="K51" s="18" t="str">
        <f>IF(ISERROR('13a'!K52/'13a'!K51*100-100),"n.a.",'13a'!K52/'13a'!K51*100-100)</f>
        <v>n.a.</v>
      </c>
      <c r="L51" s="21" t="str">
        <f>IF(ISERROR('13a'!L52/'13a'!L51*100-100),"n.a.",'13a'!L52/'13a'!L51*100-100)</f>
        <v>n.a.</v>
      </c>
    </row>
    <row r="52" spans="1:12">
      <c r="A52" s="75" t="s">
        <v>188</v>
      </c>
      <c r="B52" s="23">
        <f>IF(ISERROR('13a'!B52/'13a'!B46*100-100),"n.a.",'13a'!B52/'13a'!B46*100-100)</f>
        <v>-4.1602465331279035</v>
      </c>
      <c r="C52" s="24">
        <f>IF(ISERROR('13a'!C52/'13a'!C46*100-100),"n.a.",'13a'!C52/'13a'!C46*100-100)</f>
        <v>-15.171288743882542</v>
      </c>
      <c r="D52" s="24" t="str">
        <f>IF(ISERROR('13a'!D52/'13a'!D46*100-100),"n.a.",'13a'!D52/'13a'!D46*100-100)</f>
        <v>n.a.</v>
      </c>
      <c r="E52" s="24" t="str">
        <f>IF(ISERROR('13a'!E52/'13a'!E46*100-100),"n.a.",'13a'!E52/'13a'!E46*100-100)</f>
        <v>n.a.</v>
      </c>
      <c r="F52" s="24" t="str">
        <f>IF(ISERROR('13a'!F52/'13a'!F46*100-100),"n.a.",'13a'!F52/'13a'!F46*100-100)</f>
        <v>n.a.</v>
      </c>
      <c r="G52" s="24" t="str">
        <f>IF(ISERROR('13a'!G52/'13a'!G46*100-100),"n.a.",'13a'!G52/'13a'!G46*100-100)</f>
        <v>n.a.</v>
      </c>
      <c r="H52" s="24" t="str">
        <f>IF(ISERROR('13a'!H52/'13a'!H46*100-100),"n.a.",'13a'!H52/'13a'!H46*100-100)</f>
        <v>n.a.</v>
      </c>
      <c r="I52" s="24" t="str">
        <f>IF(ISERROR('13a'!I52/'13a'!I46*100-100),"n.a.",'13a'!I52/'13a'!I46*100-100)</f>
        <v>n.a.</v>
      </c>
      <c r="J52" s="24" t="str">
        <f>IF(ISERROR('13a'!J52/'13a'!J46*100-100),"n.a.",'13a'!J52/'13a'!J46*100-100)</f>
        <v>n.a.</v>
      </c>
      <c r="K52" s="24" t="str">
        <f>IF(ISERROR('13a'!K52/'13a'!K46*100-100),"n.a.",'13a'!K52/'13a'!K46*100-100)</f>
        <v>n.a.</v>
      </c>
      <c r="L52" s="25" t="str">
        <f>IF(ISERROR('13a'!L52/'13a'!L46*100-100),"n.a.",'13a'!L52/'13a'!L46*100-100)</f>
        <v>n.a.</v>
      </c>
    </row>
    <row r="54" spans="1:12">
      <c r="A54" s="2" t="s">
        <v>135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X54"/>
  <sheetViews>
    <sheetView view="pageBreakPreview" zoomScale="85" zoomScaleSheetLayoutView="85" workbookViewId="0">
      <selection activeCell="A2" sqref="A2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248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127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f>IF(ISERROR('13a'!B6/'13a'!B14*100),"n.a.",'13a'!B6/'13a'!B14*100)</f>
        <v>99.685039370078727</v>
      </c>
      <c r="C6" s="7">
        <f>IF(ISERROR('13a'!C6/'13a'!C14*100),"n.a.",'13a'!C6/'13a'!C14*100)</f>
        <v>100</v>
      </c>
      <c r="D6" s="7">
        <f>IF(ISERROR('13a'!D6/'13a'!D14*100),"n.a.",'13a'!D6/'13a'!D14*100)</f>
        <v>100.16447368421053</v>
      </c>
      <c r="E6" s="7">
        <f>IF(ISERROR('13a'!E6/'13a'!E14*100),"n.a.",'13a'!E6/'13a'!E14*100)</f>
        <v>99.829351535836182</v>
      </c>
      <c r="F6" s="7">
        <f>IF(ISERROR('13a'!F6/'13a'!F14*100),"n.a.",'13a'!F6/'13a'!F14*100)</f>
        <v>99.829931972789126</v>
      </c>
      <c r="G6" s="7">
        <f>IF(ISERROR('13a'!G6/'13a'!G14*100),"n.a.",'13a'!G6/'13a'!G14*100)</f>
        <v>99.836065573770497</v>
      </c>
      <c r="H6" s="7">
        <f>IF(ISERROR('13a'!H6/'13a'!H14*100),"n.a.",'13a'!H6/'13a'!H14*100)</f>
        <v>99.842519685039363</v>
      </c>
      <c r="I6" s="7">
        <f>IF(ISERROR('13a'!I6/'13a'!I14*100),"n.a.",'13a'!I6/'13a'!I14*100)</f>
        <v>98.94736842105263</v>
      </c>
      <c r="J6" s="7">
        <f>IF(ISERROR('13a'!J6/'13a'!J14*100),"n.a.",'13a'!J6/'13a'!J14*100)</f>
        <v>98.660714285714278</v>
      </c>
      <c r="K6" s="7">
        <f>IF(ISERROR('13a'!K6/'13a'!K14*100),"n.a.",'13a'!K6/'13a'!K14*100)</f>
        <v>99.721448467966567</v>
      </c>
      <c r="L6" s="29">
        <f>IF(ISERROR('13a'!L6/'13a'!L14*100),"n.a.",'13a'!L6/'13a'!L14*100)</f>
        <v>99.842022116903635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f>IF(ISERROR('13a'!B7/'13a'!B15*100),"n.a.",'13a'!B7/'13a'!B15*100)</f>
        <v>99.842767295597483</v>
      </c>
      <c r="C7" s="18">
        <f>IF(ISERROR('13a'!C7/'13a'!C15*100),"n.a.",'13a'!C7/'13a'!C15*100)</f>
        <v>99.807692307692307</v>
      </c>
      <c r="D7" s="18">
        <f>IF(ISERROR('13a'!D7/'13a'!D15*100),"n.a.",'13a'!D7/'13a'!D15*100)</f>
        <v>99.672667757774136</v>
      </c>
      <c r="E7" s="18">
        <f>IF(ISERROR('13a'!E7/'13a'!E15*100),"n.a.",'13a'!E7/'13a'!E15*100)</f>
        <v>100</v>
      </c>
      <c r="F7" s="18">
        <f>IF(ISERROR('13a'!F7/'13a'!F15*100),"n.a.",'13a'!F7/'13a'!F15*100)</f>
        <v>100</v>
      </c>
      <c r="G7" s="18">
        <f>IF(ISERROR('13a'!G7/'13a'!G15*100),"n.a.",'13a'!G7/'13a'!G15*100)</f>
        <v>100</v>
      </c>
      <c r="H7" s="18">
        <f>IF(ISERROR('13a'!H7/'13a'!H15*100),"n.a.",'13a'!H7/'13a'!H15*100)</f>
        <v>99.842767295597483</v>
      </c>
      <c r="I7" s="18">
        <f>IF(ISERROR('13a'!I7/'13a'!I15*100),"n.a.",'13a'!I7/'13a'!I15*100)</f>
        <v>99.251497005988014</v>
      </c>
      <c r="J7" s="18">
        <f>IF(ISERROR('13a'!J7/'13a'!J15*100),"n.a.",'13a'!J7/'13a'!J15*100)</f>
        <v>98.516320474777459</v>
      </c>
      <c r="K7" s="18">
        <f>IF(ISERROR('13a'!K7/'13a'!K15*100),"n.a.",'13a'!K7/'13a'!K15*100)</f>
        <v>99.585062240663902</v>
      </c>
      <c r="L7" s="21">
        <f>IF(ISERROR('13a'!L7/'13a'!L15*100),"n.a.",'13a'!L7/'13a'!L15*100)</f>
        <v>99.841772151898738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f>IF(ISERROR('13a'!B8/'13a'!B16*100),"n.a.",'13a'!B8/'13a'!B16*100)</f>
        <v>99.837925445705025</v>
      </c>
      <c r="C8" s="18">
        <f>IF(ISERROR('13a'!C8/'13a'!C16*100),"n.a.",'13a'!C8/'13a'!C16*100)</f>
        <v>100</v>
      </c>
      <c r="D8" s="18">
        <f>IF(ISERROR('13a'!D8/'13a'!D16*100),"n.a.",'13a'!D8/'13a'!D16*100)</f>
        <v>100.16863406408095</v>
      </c>
      <c r="E8" s="18">
        <f>IF(ISERROR('13a'!E8/'13a'!E16*100),"n.a.",'13a'!E8/'13a'!E16*100)</f>
        <v>99.658703071672349</v>
      </c>
      <c r="F8" s="18">
        <f>IF(ISERROR('13a'!F8/'13a'!F16*100),"n.a.",'13a'!F8/'13a'!F16*100)</f>
        <v>100</v>
      </c>
      <c r="G8" s="18">
        <f>IF(ISERROR('13a'!G8/'13a'!G16*100),"n.a.",'13a'!G8/'13a'!G16*100)</f>
        <v>100</v>
      </c>
      <c r="H8" s="18">
        <f>IF(ISERROR('13a'!H8/'13a'!H16*100),"n.a.",'13a'!H8/'13a'!H16*100)</f>
        <v>99.83660130718954</v>
      </c>
      <c r="I8" s="18">
        <f>IF(ISERROR('13a'!I8/'13a'!I16*100),"n.a.",'13a'!I8/'13a'!I16*100)</f>
        <v>99.243570347957643</v>
      </c>
      <c r="J8" s="18">
        <f>IF(ISERROR('13a'!J8/'13a'!J16*100),"n.a.",'13a'!J8/'13a'!J16*100)</f>
        <v>98.36795252225518</v>
      </c>
      <c r="K8" s="18">
        <f>IF(ISERROR('13a'!K8/'13a'!K16*100),"n.a.",'13a'!K8/'13a'!K16*100)</f>
        <v>99.283667621776502</v>
      </c>
      <c r="L8" s="21">
        <f>IF(ISERROR('13a'!L8/'13a'!L16*100),"n.a.",'13a'!L8/'13a'!L16*100)</f>
        <v>99.670510708401977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f>IF(ISERROR('13a'!B9/'13a'!B17*100),"n.a.",'13a'!B9/'13a'!B17*100)</f>
        <v>99.676375404530745</v>
      </c>
      <c r="C9" s="18">
        <f>IF(ISERROR('13a'!C9/'13a'!C17*100),"n.a.",'13a'!C9/'13a'!C17*100)</f>
        <v>99.613899613899619</v>
      </c>
      <c r="D9" s="18">
        <f>IF(ISERROR('13a'!D9/'13a'!D17*100),"n.a.",'13a'!D9/'13a'!D17*100)</f>
        <v>99.834437086092706</v>
      </c>
      <c r="E9" s="18">
        <f>IF(ISERROR('13a'!E9/'13a'!E17*100),"n.a.",'13a'!E9/'13a'!E17*100)</f>
        <v>100</v>
      </c>
      <c r="F9" s="18">
        <f>IF(ISERROR('13a'!F9/'13a'!F17*100),"n.a.",'13a'!F9/'13a'!F17*100)</f>
        <v>99.826989619377173</v>
      </c>
      <c r="G9" s="18">
        <f>IF(ISERROR('13a'!G9/'13a'!G17*100),"n.a.",'13a'!G9/'13a'!G17*100)</f>
        <v>99.668325041459369</v>
      </c>
      <c r="H9" s="18">
        <f>IF(ISERROR('13a'!H9/'13a'!H17*100),"n.a.",'13a'!H9/'13a'!H17*100)</f>
        <v>99.837133550488602</v>
      </c>
      <c r="I9" s="18">
        <f>IF(ISERROR('13a'!I9/'13a'!I17*100),"n.a.",'13a'!I9/'13a'!I17*100)</f>
        <v>98.798798798798799</v>
      </c>
      <c r="J9" s="18">
        <f>IF(ISERROR('13a'!J9/'13a'!J17*100),"n.a.",'13a'!J9/'13a'!J17*100)</f>
        <v>98.214285714285708</v>
      </c>
      <c r="K9" s="18">
        <f>IF(ISERROR('13a'!K9/'13a'!K17*100),"n.a.",'13a'!K9/'13a'!K17*100)</f>
        <v>99.561403508771917</v>
      </c>
      <c r="L9" s="21">
        <f>IF(ISERROR('13a'!L9/'13a'!L17*100),"n.a.",'13a'!L9/'13a'!L17*100)</f>
        <v>99.671052631578945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IF(ISERROR('13a'!B10/'13a'!B18*100),"n.a.",'13a'!B10/'13a'!B18*100)</f>
        <v>99.677419354838705</v>
      </c>
      <c r="C10" s="18">
        <f>IF(ISERROR('13a'!C10/'13a'!C18*100),"n.a.",'13a'!C10/'13a'!C18*100)</f>
        <v>100</v>
      </c>
      <c r="D10" s="18">
        <f>IF(ISERROR('13a'!D10/'13a'!D18*100),"n.a.",'13a'!D10/'13a'!D18*100)</f>
        <v>99.834710743801651</v>
      </c>
      <c r="E10" s="18">
        <f>IF(ISERROR('13a'!E10/'13a'!E18*100),"n.a.",'13a'!E10/'13a'!E18*100)</f>
        <v>100</v>
      </c>
      <c r="F10" s="18">
        <f>IF(ISERROR('13a'!F10/'13a'!F18*100),"n.a.",'13a'!F10/'13a'!F18*100)</f>
        <v>99.824253075571178</v>
      </c>
      <c r="G10" s="18">
        <f>IF(ISERROR('13a'!G10/'13a'!G18*100),"n.a.",'13a'!G10/'13a'!G18*100)</f>
        <v>99.833887043189364</v>
      </c>
      <c r="H10" s="18">
        <f>IF(ISERROR('13a'!H10/'13a'!H18*100),"n.a.",'13a'!H10/'13a'!H18*100)</f>
        <v>99.837925445705025</v>
      </c>
      <c r="I10" s="18">
        <f>IF(ISERROR('13a'!I10/'13a'!I18*100),"n.a.",'13a'!I10/'13a'!I18*100)</f>
        <v>98.942598187311177</v>
      </c>
      <c r="J10" s="18">
        <f>IF(ISERROR('13a'!J10/'13a'!J18*100),"n.a.",'13a'!J10/'13a'!J18*100)</f>
        <v>98.646616541353367</v>
      </c>
      <c r="K10" s="18">
        <f>IF(ISERROR('13a'!K10/'13a'!K18*100),"n.a.",'13a'!K10/'13a'!K18*100)</f>
        <v>99.428571428571416</v>
      </c>
      <c r="L10" s="21">
        <f>IF(ISERROR('13a'!L10/'13a'!L18*100),"n.a.",'13a'!L10/'13a'!L18*100)</f>
        <v>99.66887417218544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IF(ISERROR('13a'!B11/'13a'!B19*100),"n.a.",'13a'!B11/'13a'!B19*100)</f>
        <v>99.677419354838705</v>
      </c>
      <c r="C11" s="18">
        <f>IF(ISERROR('13a'!C11/'13a'!C19*100),"n.a.",'13a'!C11/'13a'!C19*100)</f>
        <v>99.816176470588232</v>
      </c>
      <c r="D11" s="18">
        <f>IF(ISERROR('13a'!D11/'13a'!D19*100),"n.a.",'13a'!D11/'13a'!D19*100)</f>
        <v>100</v>
      </c>
      <c r="E11" s="18">
        <f>IF(ISERROR('13a'!E11/'13a'!E19*100),"n.a.",'13a'!E11/'13a'!E19*100)</f>
        <v>100</v>
      </c>
      <c r="F11" s="18">
        <f>IF(ISERROR('13a'!F11/'13a'!F19*100),"n.a.",'13a'!F11/'13a'!F19*100)</f>
        <v>99.82363315696648</v>
      </c>
      <c r="G11" s="18">
        <f>IF(ISERROR('13a'!G11/'13a'!G19*100),"n.a.",'13a'!G11/'13a'!G19*100)</f>
        <v>99.833610648918466</v>
      </c>
      <c r="H11" s="18">
        <f>IF(ISERROR('13a'!H11/'13a'!H19*100),"n.a.",'13a'!H11/'13a'!H19*100)</f>
        <v>99.837133550488602</v>
      </c>
      <c r="I11" s="18">
        <f>IF(ISERROR('13a'!I11/'13a'!I19*100),"n.a.",'13a'!I11/'13a'!I19*100)</f>
        <v>98.791540785498484</v>
      </c>
      <c r="J11" s="18">
        <f>IF(ISERROR('13a'!J11/'13a'!J19*100),"n.a.",'13a'!J11/'13a'!J19*100)</f>
        <v>98.511904761904773</v>
      </c>
      <c r="K11" s="18">
        <f>IF(ISERROR('13a'!K11/'13a'!K19*100),"n.a.",'13a'!K11/'13a'!K19*100)</f>
        <v>99.431818181818173</v>
      </c>
      <c r="L11" s="21">
        <f>IF(ISERROR('13a'!L11/'13a'!L19*100),"n.a.",'13a'!L11/'13a'!L19*100)</f>
        <v>99.83552631578948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IF(ISERROR('13a'!B12/'13a'!B20*100),"n.a.",'13a'!B12/'13a'!B20*100)</f>
        <v>99.838709677419359</v>
      </c>
      <c r="C12" s="24">
        <f>IF(ISERROR('13a'!C12/'13a'!C20*100),"n.a.",'13a'!C12/'13a'!C20*100)</f>
        <v>100</v>
      </c>
      <c r="D12" s="24">
        <f>IF(ISERROR('13a'!D12/'13a'!D20*100),"n.a.",'13a'!D12/'13a'!D20*100)</f>
        <v>99.837398373983731</v>
      </c>
      <c r="E12" s="24">
        <f>IF(ISERROR('13a'!E12/'13a'!E20*100),"n.a.",'13a'!E12/'13a'!E20*100)</f>
        <v>100</v>
      </c>
      <c r="F12" s="24">
        <f>IF(ISERROR('13a'!F12/'13a'!F20*100),"n.a.",'13a'!F12/'13a'!F20*100)</f>
        <v>99.823943661971839</v>
      </c>
      <c r="G12" s="24">
        <f>IF(ISERROR('13a'!G12/'13a'!G20*100),"n.a.",'13a'!G12/'13a'!G20*100)</f>
        <v>100</v>
      </c>
      <c r="H12" s="24">
        <f>IF(ISERROR('13a'!H12/'13a'!H20*100),"n.a.",'13a'!H12/'13a'!H20*100)</f>
        <v>99.675324675324674</v>
      </c>
      <c r="I12" s="24">
        <f>IF(ISERROR('13a'!I12/'13a'!I20*100),"n.a.",'13a'!I12/'13a'!I20*100)</f>
        <v>98.787878787878796</v>
      </c>
      <c r="J12" s="24">
        <f>IF(ISERROR('13a'!J12/'13a'!J20*100),"n.a.",'13a'!J12/'13a'!J20*100)</f>
        <v>98.82352941176471</v>
      </c>
      <c r="K12" s="24">
        <f>IF(ISERROR('13a'!K12/'13a'!K20*100),"n.a.",'13a'!K12/'13a'!K20*100)</f>
        <v>99.713876967095842</v>
      </c>
      <c r="L12" s="25">
        <f>IF(ISERROR('13a'!L12/'13a'!L20*100),"n.a.",'13a'!L12/'13a'!L20*100)</f>
        <v>99.833610648918466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IF(ISERROR('13a'!B14/'13a'!B14*100),"n.a.",'13a'!B14/'13a'!B14*100)</f>
        <v>100</v>
      </c>
      <c r="C14" s="7">
        <f>IF(ISERROR('13a'!C14/'13a'!C14*100),"n.a.",'13a'!C14/'13a'!C14*100)</f>
        <v>100</v>
      </c>
      <c r="D14" s="7">
        <f>IF(ISERROR('13a'!D14/'13a'!D14*100),"n.a.",'13a'!D14/'13a'!D14*100)</f>
        <v>100</v>
      </c>
      <c r="E14" s="7">
        <f>IF(ISERROR('13a'!E14/'13a'!E14*100),"n.a.",'13a'!E14/'13a'!E14*100)</f>
        <v>100</v>
      </c>
      <c r="F14" s="7">
        <f>IF(ISERROR('13a'!F14/'13a'!F14*100),"n.a.",'13a'!F14/'13a'!F14*100)</f>
        <v>100</v>
      </c>
      <c r="G14" s="7">
        <f>IF(ISERROR('13a'!G14/'13a'!G14*100),"n.a.",'13a'!G14/'13a'!G14*100)</f>
        <v>100</v>
      </c>
      <c r="H14" s="7">
        <f>IF(ISERROR('13a'!H14/'13a'!H14*100),"n.a.",'13a'!H14/'13a'!H14*100)</f>
        <v>100</v>
      </c>
      <c r="I14" s="7">
        <f>IF(ISERROR('13a'!I14/'13a'!I14*100),"n.a.",'13a'!I14/'13a'!I14*100)</f>
        <v>100</v>
      </c>
      <c r="J14" s="7">
        <f>IF(ISERROR('13a'!J14/'13a'!J14*100),"n.a.",'13a'!J14/'13a'!J14*100)</f>
        <v>100</v>
      </c>
      <c r="K14" s="7">
        <f>IF(ISERROR('13a'!K14/'13a'!K14*100),"n.a.",'13a'!K14/'13a'!K14*100)</f>
        <v>100</v>
      </c>
      <c r="L14" s="29">
        <f>IF(ISERROR('13a'!L14/'13a'!L14*100),"n.a.",'13a'!L14/'13a'!L14*100)</f>
        <v>100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IF(ISERROR('13a'!B15/'13a'!B15*100),"n.a.",'13a'!B15/'13a'!B15*100)</f>
        <v>100</v>
      </c>
      <c r="C15" s="18">
        <f>IF(ISERROR('13a'!C15/'13a'!C15*100),"n.a.",'13a'!C15/'13a'!C15*100)</f>
        <v>100</v>
      </c>
      <c r="D15" s="18">
        <f>IF(ISERROR('13a'!D15/'13a'!D15*100),"n.a.",'13a'!D15/'13a'!D15*100)</f>
        <v>100</v>
      </c>
      <c r="E15" s="18">
        <f>IF(ISERROR('13a'!E15/'13a'!E15*100),"n.a.",'13a'!E15/'13a'!E15*100)</f>
        <v>100</v>
      </c>
      <c r="F15" s="18">
        <f>IF(ISERROR('13a'!F15/'13a'!F15*100),"n.a.",'13a'!F15/'13a'!F15*100)</f>
        <v>100</v>
      </c>
      <c r="G15" s="18">
        <f>IF(ISERROR('13a'!G15/'13a'!G15*100),"n.a.",'13a'!G15/'13a'!G15*100)</f>
        <v>100</v>
      </c>
      <c r="H15" s="18">
        <f>IF(ISERROR('13a'!H15/'13a'!H15*100),"n.a.",'13a'!H15/'13a'!H15*100)</f>
        <v>100</v>
      </c>
      <c r="I15" s="18">
        <f>IF(ISERROR('13a'!I15/'13a'!I15*100),"n.a.",'13a'!I15/'13a'!I15*100)</f>
        <v>100</v>
      </c>
      <c r="J15" s="18">
        <f>IF(ISERROR('13a'!J15/'13a'!J15*100),"n.a.",'13a'!J15/'13a'!J15*100)</f>
        <v>100</v>
      </c>
      <c r="K15" s="18">
        <f>IF(ISERROR('13a'!K15/'13a'!K15*100),"n.a.",'13a'!K15/'13a'!K15*100)</f>
        <v>100</v>
      </c>
      <c r="L15" s="21">
        <f>IF(ISERROR('13a'!L15/'13a'!L15*100),"n.a.",'13a'!L15/'13a'!L15*100)</f>
        <v>100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IF(ISERROR('13a'!B16/'13a'!B16*100),"n.a.",'13a'!B16/'13a'!B16*100)</f>
        <v>100</v>
      </c>
      <c r="C16" s="18">
        <f>IF(ISERROR('13a'!C16/'13a'!C16*100),"n.a.",'13a'!C16/'13a'!C16*100)</f>
        <v>100</v>
      </c>
      <c r="D16" s="18">
        <f>IF(ISERROR('13a'!D16/'13a'!D16*100),"n.a.",'13a'!D16/'13a'!D16*100)</f>
        <v>100</v>
      </c>
      <c r="E16" s="18">
        <f>IF(ISERROR('13a'!E16/'13a'!E16*100),"n.a.",'13a'!E16/'13a'!E16*100)</f>
        <v>100</v>
      </c>
      <c r="F16" s="18">
        <f>IF(ISERROR('13a'!F16/'13a'!F16*100),"n.a.",'13a'!F16/'13a'!F16*100)</f>
        <v>100</v>
      </c>
      <c r="G16" s="18">
        <f>IF(ISERROR('13a'!G16/'13a'!G16*100),"n.a.",'13a'!G16/'13a'!G16*100)</f>
        <v>100</v>
      </c>
      <c r="H16" s="18">
        <f>IF(ISERROR('13a'!H16/'13a'!H16*100),"n.a.",'13a'!H16/'13a'!H16*100)</f>
        <v>100</v>
      </c>
      <c r="I16" s="18">
        <f>IF(ISERROR('13a'!I16/'13a'!I16*100),"n.a.",'13a'!I16/'13a'!I16*100)</f>
        <v>100</v>
      </c>
      <c r="J16" s="18">
        <f>IF(ISERROR('13a'!J16/'13a'!J16*100),"n.a.",'13a'!J16/'13a'!J16*100)</f>
        <v>100</v>
      </c>
      <c r="K16" s="18">
        <f>IF(ISERROR('13a'!K16/'13a'!K16*100),"n.a.",'13a'!K16/'13a'!K16*100)</f>
        <v>100</v>
      </c>
      <c r="L16" s="21">
        <f>IF(ISERROR('13a'!L16/'13a'!L16*100),"n.a.",'13a'!L16/'13a'!L16*100)</f>
        <v>100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IF(ISERROR('13a'!B17/'13a'!B17*100),"n.a.",'13a'!B17/'13a'!B17*100)</f>
        <v>100</v>
      </c>
      <c r="C17" s="18">
        <f>IF(ISERROR('13a'!C17/'13a'!C17*100),"n.a.",'13a'!C17/'13a'!C17*100)</f>
        <v>100</v>
      </c>
      <c r="D17" s="18">
        <f>IF(ISERROR('13a'!D17/'13a'!D17*100),"n.a.",'13a'!D17/'13a'!D17*100)</f>
        <v>100</v>
      </c>
      <c r="E17" s="18">
        <f>IF(ISERROR('13a'!E17/'13a'!E17*100),"n.a.",'13a'!E17/'13a'!E17*100)</f>
        <v>100</v>
      </c>
      <c r="F17" s="18">
        <f>IF(ISERROR('13a'!F17/'13a'!F17*100),"n.a.",'13a'!F17/'13a'!F17*100)</f>
        <v>100</v>
      </c>
      <c r="G17" s="18">
        <f>IF(ISERROR('13a'!G17/'13a'!G17*100),"n.a.",'13a'!G17/'13a'!G17*100)</f>
        <v>100</v>
      </c>
      <c r="H17" s="18">
        <f>IF(ISERROR('13a'!H17/'13a'!H17*100),"n.a.",'13a'!H17/'13a'!H17*100)</f>
        <v>100</v>
      </c>
      <c r="I17" s="18">
        <f>IF(ISERROR('13a'!I17/'13a'!I17*100),"n.a.",'13a'!I17/'13a'!I17*100)</f>
        <v>100</v>
      </c>
      <c r="J17" s="18">
        <f>IF(ISERROR('13a'!J17/'13a'!J17*100),"n.a.",'13a'!J17/'13a'!J17*100)</f>
        <v>100</v>
      </c>
      <c r="K17" s="18">
        <f>IF(ISERROR('13a'!K17/'13a'!K17*100),"n.a.",'13a'!K17/'13a'!K17*100)</f>
        <v>100</v>
      </c>
      <c r="L17" s="21">
        <f>IF(ISERROR('13a'!L17/'13a'!L17*100),"n.a.",'13a'!L17/'13a'!L17*100)</f>
        <v>100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IF(ISERROR('13a'!B18/'13a'!B18*100),"n.a.",'13a'!B18/'13a'!B18*100)</f>
        <v>100</v>
      </c>
      <c r="C18" s="18">
        <f>IF(ISERROR('13a'!C18/'13a'!C18*100),"n.a.",'13a'!C18/'13a'!C18*100)</f>
        <v>100</v>
      </c>
      <c r="D18" s="18">
        <f>IF(ISERROR('13a'!D18/'13a'!D18*100),"n.a.",'13a'!D18/'13a'!D18*100)</f>
        <v>100</v>
      </c>
      <c r="E18" s="18">
        <f>IF(ISERROR('13a'!E18/'13a'!E18*100),"n.a.",'13a'!E18/'13a'!E18*100)</f>
        <v>100</v>
      </c>
      <c r="F18" s="18">
        <f>IF(ISERROR('13a'!F18/'13a'!F18*100),"n.a.",'13a'!F18/'13a'!F18*100)</f>
        <v>100</v>
      </c>
      <c r="G18" s="18">
        <f>IF(ISERROR('13a'!G18/'13a'!G18*100),"n.a.",'13a'!G18/'13a'!G18*100)</f>
        <v>100</v>
      </c>
      <c r="H18" s="18">
        <f>IF(ISERROR('13a'!H18/'13a'!H18*100),"n.a.",'13a'!H18/'13a'!H18*100)</f>
        <v>100</v>
      </c>
      <c r="I18" s="18">
        <f>IF(ISERROR('13a'!I18/'13a'!I18*100),"n.a.",'13a'!I18/'13a'!I18*100)</f>
        <v>100</v>
      </c>
      <c r="J18" s="18">
        <f>IF(ISERROR('13a'!J18/'13a'!J18*100),"n.a.",'13a'!J18/'13a'!J18*100)</f>
        <v>100</v>
      </c>
      <c r="K18" s="18">
        <f>IF(ISERROR('13a'!K18/'13a'!K18*100),"n.a.",'13a'!K18/'13a'!K18*100)</f>
        <v>100</v>
      </c>
      <c r="L18" s="21">
        <f>IF(ISERROR('13a'!L18/'13a'!L18*100),"n.a.",'13a'!L18/'13a'!L18*100)</f>
        <v>100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IF(ISERROR('13a'!B19/'13a'!B19*100),"n.a.",'13a'!B19/'13a'!B19*100)</f>
        <v>100</v>
      </c>
      <c r="C19" s="18">
        <f>IF(ISERROR('13a'!C19/'13a'!C19*100),"n.a.",'13a'!C19/'13a'!C19*100)</f>
        <v>100</v>
      </c>
      <c r="D19" s="18">
        <f>IF(ISERROR('13a'!D19/'13a'!D19*100),"n.a.",'13a'!D19/'13a'!D19*100)</f>
        <v>100</v>
      </c>
      <c r="E19" s="18">
        <f>IF(ISERROR('13a'!E19/'13a'!E19*100),"n.a.",'13a'!E19/'13a'!E19*100)</f>
        <v>100</v>
      </c>
      <c r="F19" s="18">
        <f>IF(ISERROR('13a'!F19/'13a'!F19*100),"n.a.",'13a'!F19/'13a'!F19*100)</f>
        <v>100</v>
      </c>
      <c r="G19" s="18">
        <f>IF(ISERROR('13a'!G19/'13a'!G19*100),"n.a.",'13a'!G19/'13a'!G19*100)</f>
        <v>100</v>
      </c>
      <c r="H19" s="18">
        <f>IF(ISERROR('13a'!H19/'13a'!H19*100),"n.a.",'13a'!H19/'13a'!H19*100)</f>
        <v>100</v>
      </c>
      <c r="I19" s="18">
        <f>IF(ISERROR('13a'!I19/'13a'!I19*100),"n.a.",'13a'!I19/'13a'!I19*100)</f>
        <v>100</v>
      </c>
      <c r="J19" s="18">
        <f>IF(ISERROR('13a'!J19/'13a'!J19*100),"n.a.",'13a'!J19/'13a'!J19*100)</f>
        <v>100</v>
      </c>
      <c r="K19" s="18">
        <f>IF(ISERROR('13a'!K19/'13a'!K19*100),"n.a.",'13a'!K19/'13a'!K19*100)</f>
        <v>100</v>
      </c>
      <c r="L19" s="21">
        <f>IF(ISERROR('13a'!L19/'13a'!L19*100),"n.a.",'13a'!L19/'13a'!L19*100)</f>
        <v>100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IF(ISERROR('13a'!B20/'13a'!B20*100),"n.a.",'13a'!B20/'13a'!B20*100)</f>
        <v>100</v>
      </c>
      <c r="C20" s="24">
        <f>IF(ISERROR('13a'!C20/'13a'!C20*100),"n.a.",'13a'!C20/'13a'!C20*100)</f>
        <v>100</v>
      </c>
      <c r="D20" s="24">
        <f>IF(ISERROR('13a'!D20/'13a'!D20*100),"n.a.",'13a'!D20/'13a'!D20*100)</f>
        <v>100</v>
      </c>
      <c r="E20" s="24">
        <f>IF(ISERROR('13a'!E20/'13a'!E20*100),"n.a.",'13a'!E20/'13a'!E20*100)</f>
        <v>100</v>
      </c>
      <c r="F20" s="24">
        <f>IF(ISERROR('13a'!F20/'13a'!F20*100),"n.a.",'13a'!F20/'13a'!F20*100)</f>
        <v>100</v>
      </c>
      <c r="G20" s="24">
        <f>IF(ISERROR('13a'!G20/'13a'!G20*100),"n.a.",'13a'!G20/'13a'!G20*100)</f>
        <v>100</v>
      </c>
      <c r="H20" s="24">
        <f>IF(ISERROR('13a'!H20/'13a'!H20*100),"n.a.",'13a'!H20/'13a'!H20*100)</f>
        <v>100</v>
      </c>
      <c r="I20" s="24">
        <f>IF(ISERROR('13a'!I20/'13a'!I20*100),"n.a.",'13a'!I20/'13a'!I20*100)</f>
        <v>100</v>
      </c>
      <c r="J20" s="24">
        <f>IF(ISERROR('13a'!J20/'13a'!J20*100),"n.a.",'13a'!J20/'13a'!J20*100)</f>
        <v>100</v>
      </c>
      <c r="K20" s="24">
        <f>IF(ISERROR('13a'!K20/'13a'!K20*100),"n.a.",'13a'!K20/'13a'!K20*100)</f>
        <v>100</v>
      </c>
      <c r="L20" s="25">
        <f>IF(ISERROR('13a'!L20/'13a'!L20*100),"n.a.",'13a'!L20/'13a'!L20*100)</f>
        <v>100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IF(ISERROR('13a'!B22/'13a'!B14*100),"n.a.",'13a'!B22/'13a'!B14*100)</f>
        <v>91.338582677165363</v>
      </c>
      <c r="C22" s="7">
        <f>IF(ISERROR('13a'!C22/'13a'!C14*100),"n.a.",'13a'!C22/'13a'!C14*100)</f>
        <v>97.0703125</v>
      </c>
      <c r="D22" s="7">
        <f>IF(ISERROR('13a'!D22/'13a'!D14*100),"n.a.",'13a'!D22/'13a'!D14*100)</f>
        <v>110.69078947368421</v>
      </c>
      <c r="E22" s="7">
        <f>IF(ISERROR('13a'!E22/'13a'!E14*100),"n.a.",'13a'!E22/'13a'!E14*100)</f>
        <v>88.395904436860064</v>
      </c>
      <c r="F22" s="7">
        <f>IF(ISERROR('13a'!F22/'13a'!F14*100),"n.a.",'13a'!F22/'13a'!F14*100)</f>
        <v>81.972789115646265</v>
      </c>
      <c r="G22" s="7">
        <f>IF(ISERROR('13a'!G22/'13a'!G14*100),"n.a.",'13a'!G22/'13a'!G14*100)</f>
        <v>75.573770491803288</v>
      </c>
      <c r="H22" s="7">
        <f>IF(ISERROR('13a'!H22/'13a'!H14*100),"n.a.",'13a'!H22/'13a'!H14*100)</f>
        <v>91.181102362204726</v>
      </c>
      <c r="I22" s="7">
        <f>IF(ISERROR('13a'!I22/'13a'!I14*100),"n.a.",'13a'!I22/'13a'!I14*100)</f>
        <v>89.624060150375939</v>
      </c>
      <c r="J22" s="7">
        <f>IF(ISERROR('13a'!J22/'13a'!J14*100),"n.a.",'13a'!J22/'13a'!J14*100)</f>
        <v>84.077380952380949</v>
      </c>
      <c r="K22" s="7">
        <f>IF(ISERROR('13a'!K22/'13a'!K14*100),"n.a.",'13a'!K22/'13a'!K14*100)</f>
        <v>93.036211699164355</v>
      </c>
      <c r="L22" s="29">
        <f>IF(ISERROR('13a'!L22/'13a'!L14*100),"n.a.",'13a'!L22/'13a'!L14*100)</f>
        <v>92.259083728278043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IF(ISERROR('13a'!B23/'13a'!B15*100),"n.a.",'13a'!B23/'13a'!B15*100)</f>
        <v>93.710691823899367</v>
      </c>
      <c r="C23" s="18">
        <f>IF(ISERROR('13a'!C23/'13a'!C15*100),"n.a.",'13a'!C23/'13a'!C15*100)</f>
        <v>95</v>
      </c>
      <c r="D23" s="18">
        <f>IF(ISERROR('13a'!D23/'13a'!D15*100),"n.a.",'13a'!D23/'13a'!D15*100)</f>
        <v>73.486088379705393</v>
      </c>
      <c r="E23" s="18">
        <f>IF(ISERROR('13a'!E23/'13a'!E15*100),"n.a.",'13a'!E23/'13a'!E15*100)</f>
        <v>96.598639455782305</v>
      </c>
      <c r="F23" s="18">
        <f>IF(ISERROR('13a'!F23/'13a'!F15*100),"n.a.",'13a'!F23/'13a'!F15*100)</f>
        <v>101.53061224489797</v>
      </c>
      <c r="G23" s="18">
        <f>IF(ISERROR('13a'!G23/'13a'!G15*100),"n.a.",'13a'!G23/'13a'!G15*100)</f>
        <v>89.180327868852459</v>
      </c>
      <c r="H23" s="18">
        <f>IF(ISERROR('13a'!H23/'13a'!H15*100),"n.a.",'13a'!H23/'13a'!H15*100)</f>
        <v>90.880503144654085</v>
      </c>
      <c r="I23" s="18">
        <f>IF(ISERROR('13a'!I23/'13a'!I15*100),"n.a.",'13a'!I23/'13a'!I15*100)</f>
        <v>92.215568862275461</v>
      </c>
      <c r="J23" s="18">
        <f>IF(ISERROR('13a'!J23/'13a'!J15*100),"n.a.",'13a'!J23/'13a'!J15*100)</f>
        <v>83.82789317507418</v>
      </c>
      <c r="K23" s="18">
        <f>IF(ISERROR('13a'!K23/'13a'!K15*100),"n.a.",'13a'!K23/'13a'!K15*100)</f>
        <v>90.594744121715081</v>
      </c>
      <c r="L23" s="21">
        <f>IF(ISERROR('13a'!L23/'13a'!L15*100),"n.a.",'13a'!L23/'13a'!L15*100)</f>
        <v>97.310126582278471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IF(ISERROR('13a'!B24/'13a'!B16*100),"n.a.",'13a'!B24/'13a'!B16*100)</f>
        <v>91.73419773095624</v>
      </c>
      <c r="C24" s="18">
        <f>IF(ISERROR('13a'!C24/'13a'!C16*100),"n.a.",'13a'!C24/'13a'!C16*100)</f>
        <v>99.600798403193608</v>
      </c>
      <c r="D24" s="18">
        <f>IF(ISERROR('13a'!D24/'13a'!D16*100),"n.a.",'13a'!D24/'13a'!D16*100)</f>
        <v>110.62394603709949</v>
      </c>
      <c r="E24" s="18">
        <f>IF(ISERROR('13a'!E24/'13a'!E16*100),"n.a.",'13a'!E24/'13a'!E16*100)</f>
        <v>87.713310580204777</v>
      </c>
      <c r="F24" s="18">
        <f>IF(ISERROR('13a'!F24/'13a'!F16*100),"n.a.",'13a'!F24/'13a'!F16*100)</f>
        <v>102.90102389078497</v>
      </c>
      <c r="G24" s="18">
        <f>IF(ISERROR('13a'!G24/'13a'!G16*100),"n.a.",'13a'!G24/'13a'!G16*100)</f>
        <v>92.976588628762542</v>
      </c>
      <c r="H24" s="18">
        <f>IF(ISERROR('13a'!H24/'13a'!H16*100),"n.a.",'13a'!H24/'13a'!H16*100)</f>
        <v>90.359477124183002</v>
      </c>
      <c r="I24" s="18">
        <f>IF(ISERROR('13a'!I24/'13a'!I16*100),"n.a.",'13a'!I24/'13a'!I16*100)</f>
        <v>92.435703479576418</v>
      </c>
      <c r="J24" s="18">
        <f>IF(ISERROR('13a'!J24/'13a'!J16*100),"n.a.",'13a'!J24/'13a'!J16*100)</f>
        <v>80.563798219584555</v>
      </c>
      <c r="K24" s="18">
        <f>IF(ISERROR('13a'!K24/'13a'!K16*100),"n.a.",'13a'!K24/'13a'!K16*100)</f>
        <v>84.957020057306593</v>
      </c>
      <c r="L24" s="21">
        <f>IF(ISERROR('13a'!L24/'13a'!L16*100),"n.a.",'13a'!L24/'13a'!L16*100)</f>
        <v>91.433278418451394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IF(ISERROR('13a'!B25/'13a'!B17*100),"n.a.",'13a'!B25/'13a'!B17*100)</f>
        <v>86.893203883495147</v>
      </c>
      <c r="C25" s="18">
        <f>IF(ISERROR('13a'!C25/'13a'!C17*100),"n.a.",'13a'!C25/'13a'!C17*100)</f>
        <v>89.961389961389969</v>
      </c>
      <c r="D25" s="18">
        <f>IF(ISERROR('13a'!D25/'13a'!D17*100),"n.a.",'13a'!D25/'13a'!D17*100)</f>
        <v>82.284768211920536</v>
      </c>
      <c r="E25" s="18">
        <f>IF(ISERROR('13a'!E25/'13a'!E17*100),"n.a.",'13a'!E25/'13a'!E17*100)</f>
        <v>96.912521440823326</v>
      </c>
      <c r="F25" s="18">
        <f>IF(ISERROR('13a'!F25/'13a'!F17*100),"n.a.",'13a'!F25/'13a'!F17*100)</f>
        <v>85.121107266435985</v>
      </c>
      <c r="G25" s="18">
        <f>IF(ISERROR('13a'!G25/'13a'!G17*100),"n.a.",'13a'!G25/'13a'!G17*100)</f>
        <v>74.626865671641795</v>
      </c>
      <c r="H25" s="18">
        <f>IF(ISERROR('13a'!H25/'13a'!H17*100),"n.a.",'13a'!H25/'13a'!H17*100)</f>
        <v>81.270358306188925</v>
      </c>
      <c r="I25" s="18">
        <f>IF(ISERROR('13a'!I25/'13a'!I17*100),"n.a.",'13a'!I25/'13a'!I17*100)</f>
        <v>87.837837837837839</v>
      </c>
      <c r="J25" s="18">
        <f>IF(ISERROR('13a'!J25/'13a'!J17*100),"n.a.",'13a'!J25/'13a'!J17*100)</f>
        <v>79.761904761904759</v>
      </c>
      <c r="K25" s="18">
        <f>IF(ISERROR('13a'!K25/'13a'!K17*100),"n.a.",'13a'!K25/'13a'!K17*100)</f>
        <v>89.035087719298232</v>
      </c>
      <c r="L25" s="21">
        <f>IF(ISERROR('13a'!L25/'13a'!L17*100),"n.a.",'13a'!L25/'13a'!L17*100)</f>
        <v>88.15789473684211</v>
      </c>
    </row>
    <row r="26" spans="1:24">
      <c r="A26" s="76">
        <v>2011</v>
      </c>
      <c r="B26" s="17">
        <f>IF(ISERROR('13a'!B26/'13a'!B18*100),"n.a.",'13a'!B26/'13a'!B18*100)</f>
        <v>89.999999999999986</v>
      </c>
      <c r="C26" s="18">
        <f>IF(ISERROR('13a'!C26/'13a'!C18*100),"n.a.",'13a'!C26/'13a'!C18*100)</f>
        <v>100.56818181818184</v>
      </c>
      <c r="D26" s="18">
        <f>IF(ISERROR('13a'!D26/'13a'!D18*100),"n.a.",'13a'!D26/'13a'!D18*100)</f>
        <v>79.834710743801651</v>
      </c>
      <c r="E26" s="18">
        <f>IF(ISERROR('13a'!E26/'13a'!E18*100),"n.a.",'13a'!E26/'13a'!E18*100)</f>
        <v>99.656357388316138</v>
      </c>
      <c r="F26" s="18">
        <f>IF(ISERROR('13a'!F26/'13a'!F18*100),"n.a.",'13a'!F26/'13a'!F18*100)</f>
        <v>92.44288224956064</v>
      </c>
      <c r="G26" s="18">
        <f>IF(ISERROR('13a'!G26/'13a'!G18*100),"n.a.",'13a'!G26/'13a'!G18*100)</f>
        <v>80.897009966777418</v>
      </c>
      <c r="H26" s="18">
        <f>IF(ISERROR('13a'!H26/'13a'!H18*100),"n.a.",'13a'!H26/'13a'!H18*100)</f>
        <v>88.654781199351703</v>
      </c>
      <c r="I26" s="18">
        <f>IF(ISERROR('13a'!I26/'13a'!I18*100),"n.a.",'13a'!I26/'13a'!I18*100)</f>
        <v>88.972809667673715</v>
      </c>
      <c r="J26" s="18">
        <f>IF(ISERROR('13a'!J26/'13a'!J18*100),"n.a.",'13a'!J26/'13a'!J18*100)</f>
        <v>84.511278195488728</v>
      </c>
      <c r="K26" s="18">
        <f>IF(ISERROR('13a'!K26/'13a'!K18*100),"n.a.",'13a'!K26/'13a'!K18*100)</f>
        <v>86</v>
      </c>
      <c r="L26" s="21">
        <f>IF(ISERROR('13a'!L26/'13a'!L18*100),"n.a.",'13a'!L26/'13a'!L18*100)</f>
        <v>89.900662251655632</v>
      </c>
    </row>
    <row r="27" spans="1:24">
      <c r="A27" s="76">
        <v>2012</v>
      </c>
      <c r="B27" s="17">
        <f>IF(ISERROR('13a'!B27/'13a'!B19*100),"n.a.",'13a'!B27/'13a'!B19*100)</f>
        <v>91.774193548387089</v>
      </c>
      <c r="C27" s="18">
        <f>IF(ISERROR('13a'!C27/'13a'!C19*100),"n.a.",'13a'!C27/'13a'!C19*100)</f>
        <v>96.32352941176471</v>
      </c>
      <c r="D27" s="18">
        <f>IF(ISERROR('13a'!D27/'13a'!D19*100),"n.a.",'13a'!D27/'13a'!D19*100)</f>
        <v>102.15231788079471</v>
      </c>
      <c r="E27" s="18">
        <f>IF(ISERROR('13a'!E27/'13a'!E19*100),"n.a.",'13a'!E27/'13a'!E19*100)</f>
        <v>100</v>
      </c>
      <c r="F27" s="18">
        <f>IF(ISERROR('13a'!F27/'13a'!F19*100),"n.a.",'13a'!F27/'13a'!F19*100)</f>
        <v>95.414462081128747</v>
      </c>
      <c r="G27" s="18">
        <f>IF(ISERROR('13a'!G27/'13a'!G19*100),"n.a.",'13a'!G27/'13a'!G19*100)</f>
        <v>80.698835274542418</v>
      </c>
      <c r="H27" s="18">
        <f>IF(ISERROR('13a'!H27/'13a'!H19*100),"n.a.",'13a'!H27/'13a'!H19*100)</f>
        <v>92.996742671009784</v>
      </c>
      <c r="I27" s="18">
        <f>IF(ISERROR('13a'!I27/'13a'!I19*100),"n.a.",'13a'!I27/'13a'!I19*100)</f>
        <v>87.613293051359506</v>
      </c>
      <c r="J27" s="18">
        <f>IF(ISERROR('13a'!J27/'13a'!J19*100),"n.a.",'13a'!J27/'13a'!J19*100)</f>
        <v>83.035714285714278</v>
      </c>
      <c r="K27" s="18">
        <f>IF(ISERROR('13a'!K27/'13a'!K19*100),"n.a.",'13a'!K27/'13a'!K19*100)</f>
        <v>87.784090909090892</v>
      </c>
      <c r="L27" s="21">
        <f>IF(ISERROR('13a'!L27/'13a'!L19*100),"n.a.",'13a'!L27/'13a'!L19*100)</f>
        <v>92.26973684210526</v>
      </c>
    </row>
    <row r="28" spans="1:24">
      <c r="A28" s="98">
        <v>2013</v>
      </c>
      <c r="B28" s="23">
        <f>IF(ISERROR('13a'!B28/'13a'!B20*100),"n.a.",'13a'!B28/'13a'!B20*100)</f>
        <v>92.258064516129039</v>
      </c>
      <c r="C28" s="24">
        <f>IF(ISERROR('13a'!C28/'13a'!C20*100),"n.a.",'13a'!C28/'13a'!C20*100)</f>
        <v>100.91575091575092</v>
      </c>
      <c r="D28" s="24">
        <f>IF(ISERROR('13a'!D28/'13a'!D20*100),"n.a.",'13a'!D28/'13a'!D20*100)</f>
        <v>81.300813008130078</v>
      </c>
      <c r="E28" s="24">
        <f>IF(ISERROR('13a'!E28/'13a'!E20*100),"n.a.",'13a'!E28/'13a'!E20*100)</f>
        <v>100.85910652920961</v>
      </c>
      <c r="F28" s="24">
        <f>IF(ISERROR('13a'!F28/'13a'!F20*100),"n.a.",'13a'!F28/'13a'!F20*100)</f>
        <v>86.443661971830991</v>
      </c>
      <c r="G28" s="24">
        <f>IF(ISERROR('13a'!G28/'13a'!G20*100),"n.a.",'13a'!G28/'13a'!G20*100)</f>
        <v>86.235489220563849</v>
      </c>
      <c r="H28" s="24">
        <f>IF(ISERROR('13a'!H28/'13a'!H20*100),"n.a.",'13a'!H28/'13a'!H20*100)</f>
        <v>85.714285714285708</v>
      </c>
      <c r="I28" s="24">
        <f>IF(ISERROR('13a'!I28/'13a'!I20*100),"n.a.",'13a'!I28/'13a'!I20*100)</f>
        <v>87.72727272727272</v>
      </c>
      <c r="J28" s="24">
        <f>IF(ISERROR('13a'!J28/'13a'!J20*100),"n.a.",'13a'!J28/'13a'!J20*100)</f>
        <v>86.32352941176471</v>
      </c>
      <c r="K28" s="24">
        <f>IF(ISERROR('13a'!K28/'13a'!K20*100),"n.a.",'13a'!K28/'13a'!K20*100)</f>
        <v>94.27753934191702</v>
      </c>
      <c r="L28" s="25">
        <f>IF(ISERROR('13a'!L28/'13a'!L20*100),"n.a.",'13a'!L28/'13a'!L20*100)</f>
        <v>92.845257903494172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97">
        <v>2007</v>
      </c>
      <c r="B30" s="6">
        <f>IF(ISERROR('13a'!B30/'13a'!B14*100),"n.a.",'13a'!B30/'13a'!B14*100)</f>
        <v>85.669291338582681</v>
      </c>
      <c r="C30" s="7">
        <f>IF(ISERROR('13a'!C30/'13a'!C14*100),"n.a.",'13a'!C30/'13a'!C14*100)</f>
        <v>77.34375</v>
      </c>
      <c r="D30" s="7">
        <f>IF(ISERROR('13a'!D30/'13a'!D14*100),"n.a.",'13a'!D30/'13a'!D14*100)</f>
        <v>102.30263157894737</v>
      </c>
      <c r="E30" s="7">
        <f>IF(ISERROR('13a'!E30/'13a'!E14*100),"n.a.",'13a'!E30/'13a'!E14*100)</f>
        <v>89.590443686006822</v>
      </c>
      <c r="F30" s="7">
        <f>IF(ISERROR('13a'!F30/'13a'!F14*100),"n.a.",'13a'!F30/'13a'!F14*100)</f>
        <v>74.319727891156475</v>
      </c>
      <c r="G30" s="7">
        <f>IF(ISERROR('13a'!G30/'13a'!G14*100),"n.a.",'13a'!G30/'13a'!G14*100)</f>
        <v>68.032786885245898</v>
      </c>
      <c r="H30" s="7">
        <f>IF(ISERROR('13a'!H30/'13a'!H14*100),"n.a.",'13a'!H30/'13a'!H14*100)</f>
        <v>92.440944881889763</v>
      </c>
      <c r="I30" s="7">
        <f>IF(ISERROR('13a'!I30/'13a'!I14*100),"n.a.",'13a'!I30/'13a'!I14*100)</f>
        <v>71.278195488721806</v>
      </c>
      <c r="J30" s="7">
        <f>IF(ISERROR('13a'!J30/'13a'!J14*100),"n.a.",'13a'!J30/'13a'!J14*100)</f>
        <v>71.874999999999986</v>
      </c>
      <c r="K30" s="7">
        <f>IF(ISERROR('13a'!K30/'13a'!K14*100),"n.a.",'13a'!K30/'13a'!K14*100)</f>
        <v>91.782729805013943</v>
      </c>
      <c r="L30" s="29">
        <f>IF(ISERROR('13a'!L30/'13a'!L14*100),"n.a.",'13a'!L30/'13a'!L14*100)</f>
        <v>87.993680884676152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IF(ISERROR('13a'!B31/'13a'!B15*100),"n.a.",'13a'!B31/'13a'!B15*100)</f>
        <v>87.1069182389937</v>
      </c>
      <c r="C31" s="18">
        <f>IF(ISERROR('13a'!C31/'13a'!C15*100),"n.a.",'13a'!C31/'13a'!C15*100)</f>
        <v>81.92307692307692</v>
      </c>
      <c r="D31" s="18">
        <f>IF(ISERROR('13a'!D31/'13a'!D15*100),"n.a.",'13a'!D31/'13a'!D15*100)</f>
        <v>65.630114566284774</v>
      </c>
      <c r="E31" s="18">
        <f>IF(ISERROR('13a'!E31/'13a'!E15*100),"n.a.",'13a'!E31/'13a'!E15*100)</f>
        <v>106.12244897959184</v>
      </c>
      <c r="F31" s="18">
        <f>IF(ISERROR('13a'!F31/'13a'!F15*100),"n.a.",'13a'!F31/'13a'!F15*100)</f>
        <v>103.4013605442177</v>
      </c>
      <c r="G31" s="18">
        <f>IF(ISERROR('13a'!G31/'13a'!G15*100),"n.a.",'13a'!G31/'13a'!G15*100)</f>
        <v>76.885245901639337</v>
      </c>
      <c r="H31" s="18">
        <f>IF(ISERROR('13a'!H31/'13a'!H15*100),"n.a.",'13a'!H31/'13a'!H15*100)</f>
        <v>88.679245283018858</v>
      </c>
      <c r="I31" s="18">
        <f>IF(ISERROR('13a'!I31/'13a'!I15*100),"n.a.",'13a'!I31/'13a'!I15*100)</f>
        <v>76.197604790419163</v>
      </c>
      <c r="J31" s="18">
        <f>IF(ISERROR('13a'!J31/'13a'!J15*100),"n.a.",'13a'!J31/'13a'!J15*100)</f>
        <v>72.551928783382778</v>
      </c>
      <c r="K31" s="18">
        <f>IF(ISERROR('13a'!K31/'13a'!K15*100),"n.a.",'13a'!K31/'13a'!K15*100)</f>
        <v>90.318118948824349</v>
      </c>
      <c r="L31" s="21">
        <f>IF(ISERROR('13a'!L31/'13a'!L15*100),"n.a.",'13a'!L31/'13a'!L15*100)</f>
        <v>89.715189873417728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IF(ISERROR('13a'!B32/'13a'!B16*100),"n.a.",'13a'!B32/'13a'!B16*100)</f>
        <v>84.927066450567253</v>
      </c>
      <c r="C32" s="18">
        <f>IF(ISERROR('13a'!C32/'13a'!C16*100),"n.a.",'13a'!C32/'13a'!C16*100)</f>
        <v>86.626746506986024</v>
      </c>
      <c r="D32" s="18">
        <f>IF(ISERROR('13a'!D32/'13a'!D16*100),"n.a.",'13a'!D32/'13a'!D16*100)</f>
        <v>126.30691399662733</v>
      </c>
      <c r="E32" s="18">
        <f>IF(ISERROR('13a'!E32/'13a'!E16*100),"n.a.",'13a'!E32/'13a'!E16*100)</f>
        <v>87.37201365187714</v>
      </c>
      <c r="F32" s="18">
        <f>IF(ISERROR('13a'!F32/'13a'!F16*100),"n.a.",'13a'!F32/'13a'!F16*100)</f>
        <v>104.6075085324232</v>
      </c>
      <c r="G32" s="18">
        <f>IF(ISERROR('13a'!G32/'13a'!G16*100),"n.a.",'13a'!G32/'13a'!G16*100)</f>
        <v>99.331103678929765</v>
      </c>
      <c r="H32" s="18">
        <f>IF(ISERROR('13a'!H32/'13a'!H16*100),"n.a.",'13a'!H32/'13a'!H16*100)</f>
        <v>86.601307189542482</v>
      </c>
      <c r="I32" s="18">
        <f>IF(ISERROR('13a'!I32/'13a'!I16*100),"n.a.",'13a'!I32/'13a'!I16*100)</f>
        <v>72.012102874432685</v>
      </c>
      <c r="J32" s="18">
        <f>IF(ISERROR('13a'!J32/'13a'!J16*100),"n.a.",'13a'!J32/'13a'!J16*100)</f>
        <v>68.991097922848653</v>
      </c>
      <c r="K32" s="18">
        <f>IF(ISERROR('13a'!K32/'13a'!K16*100),"n.a.",'13a'!K32/'13a'!K16*100)</f>
        <v>73.638968481375358</v>
      </c>
      <c r="L32" s="21">
        <f>IF(ISERROR('13a'!L32/'13a'!L16*100),"n.a.",'13a'!L32/'13a'!L16*100)</f>
        <v>90.115321252059317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IF(ISERROR('13a'!B33/'13a'!B17*100),"n.a.",'13a'!B33/'13a'!B17*100)</f>
        <v>78.478964401294505</v>
      </c>
      <c r="C33" s="18">
        <f>IF(ISERROR('13a'!C33/'13a'!C17*100),"n.a.",'13a'!C33/'13a'!C17*100)</f>
        <v>74.324324324324337</v>
      </c>
      <c r="D33" s="18">
        <f>IF(ISERROR('13a'!D33/'13a'!D17*100),"n.a.",'13a'!D33/'13a'!D17*100)</f>
        <v>81.622516556291387</v>
      </c>
      <c r="E33" s="18">
        <f>IF(ISERROR('13a'!E33/'13a'!E17*100),"n.a.",'13a'!E33/'13a'!E17*100)</f>
        <v>99.656946826758158</v>
      </c>
      <c r="F33" s="18">
        <f>IF(ISERROR('13a'!F33/'13a'!F17*100),"n.a.",'13a'!F33/'13a'!F17*100)</f>
        <v>84.948096885813158</v>
      </c>
      <c r="G33" s="18">
        <f>IF(ISERROR('13a'!G33/'13a'!G17*100),"n.a.",'13a'!G33/'13a'!G17*100)</f>
        <v>71.973466003316759</v>
      </c>
      <c r="H33" s="18">
        <f>IF(ISERROR('13a'!H33/'13a'!H17*100),"n.a.",'13a'!H33/'13a'!H17*100)</f>
        <v>74.755700325732903</v>
      </c>
      <c r="I33" s="18">
        <f>IF(ISERROR('13a'!I33/'13a'!I17*100),"n.a.",'13a'!I33/'13a'!I17*100)</f>
        <v>69.669669669669673</v>
      </c>
      <c r="J33" s="18">
        <f>IF(ISERROR('13a'!J33/'13a'!J17*100),"n.a.",'13a'!J33/'13a'!J17*100)</f>
        <v>66.220238095238088</v>
      </c>
      <c r="K33" s="18">
        <f>IF(ISERROR('13a'!K33/'13a'!K17*100),"n.a.",'13a'!K33/'13a'!K17*100)</f>
        <v>80.994152046783626</v>
      </c>
      <c r="L33" s="21">
        <f>IF(ISERROR('13a'!L33/'13a'!L17*100),"n.a.",'13a'!L33/'13a'!L17*100)</f>
        <v>87.171052631578945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IF(ISERROR('13a'!B34/'13a'!B18*100),"n.a.",'13a'!B34/'13a'!B18*100)</f>
        <v>80.967741935483872</v>
      </c>
      <c r="C34" s="18">
        <f>IF(ISERROR('13a'!C34/'13a'!C18*100),"n.a.",'13a'!C34/'13a'!C18*100)</f>
        <v>85.416666666666671</v>
      </c>
      <c r="D34" s="18">
        <f>IF(ISERROR('13a'!D34/'13a'!D18*100),"n.a.",'13a'!D34/'13a'!D18*100)</f>
        <v>95.041322314049594</v>
      </c>
      <c r="E34" s="18">
        <f>IF(ISERROR('13a'!E34/'13a'!E18*100),"n.a.",'13a'!E34/'13a'!E18*100)</f>
        <v>102.74914089347078</v>
      </c>
      <c r="F34" s="18">
        <f>IF(ISERROR('13a'!F34/'13a'!F18*100),"n.a.",'13a'!F34/'13a'!F18*100)</f>
        <v>96.660808435852374</v>
      </c>
      <c r="G34" s="18">
        <f>IF(ISERROR('13a'!G34/'13a'!G18*100),"n.a.",'13a'!G34/'13a'!G18*100)</f>
        <v>86.710963455149511</v>
      </c>
      <c r="H34" s="18">
        <f>IF(ISERROR('13a'!H34/'13a'!H18*100),"n.a.",'13a'!H34/'13a'!H18*100)</f>
        <v>78.606158833063205</v>
      </c>
      <c r="I34" s="18">
        <f>IF(ISERROR('13a'!I34/'13a'!I18*100),"n.a.",'13a'!I34/'13a'!I18*100)</f>
        <v>71.903323262839876</v>
      </c>
      <c r="J34" s="18">
        <f>IF(ISERROR('13a'!J34/'13a'!J18*100),"n.a.",'13a'!J34/'13a'!J18*100)</f>
        <v>72.330827067669176</v>
      </c>
      <c r="K34" s="18">
        <f>IF(ISERROR('13a'!K34/'13a'!K18*100),"n.a.",'13a'!K34/'13a'!K18*100)</f>
        <v>82.285714285714278</v>
      </c>
      <c r="L34" s="21">
        <f>IF(ISERROR('13a'!L34/'13a'!L18*100),"n.a.",'13a'!L34/'13a'!L18*100)</f>
        <v>79.63576158940397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IF(ISERROR('13a'!B35/'13a'!B19*100),"n.a.",'13a'!B35/'13a'!B19*100)</f>
        <v>85.161290322580641</v>
      </c>
      <c r="C35" s="18">
        <f>IF(ISERROR('13a'!C35/'13a'!C19*100),"n.a.",'13a'!C35/'13a'!C19*100)</f>
        <v>86.02941176470587</v>
      </c>
      <c r="D35" s="18">
        <f>IF(ISERROR('13a'!D35/'13a'!D19*100),"n.a.",'13a'!D35/'13a'!D19*100)</f>
        <v>97.847682119205302</v>
      </c>
      <c r="E35" s="18">
        <f>IF(ISERROR('13a'!E35/'13a'!E19*100),"n.a.",'13a'!E35/'13a'!E19*100)</f>
        <v>103.93835616438356</v>
      </c>
      <c r="F35" s="18">
        <f>IF(ISERROR('13a'!F35/'13a'!F19*100),"n.a.",'13a'!F35/'13a'!F19*100)</f>
        <v>105.46737213403878</v>
      </c>
      <c r="G35" s="18">
        <f>IF(ISERROR('13a'!G35/'13a'!G19*100),"n.a.",'13a'!G35/'13a'!G19*100)</f>
        <v>73.21131447587355</v>
      </c>
      <c r="H35" s="18">
        <f>IF(ISERROR('13a'!H35/'13a'!H19*100),"n.a.",'13a'!H35/'13a'!H19*100)</f>
        <v>90.22801302931596</v>
      </c>
      <c r="I35" s="18">
        <f>IF(ISERROR('13a'!I35/'13a'!I19*100),"n.a.",'13a'!I35/'13a'!I19*100)</f>
        <v>72.205438066465248</v>
      </c>
      <c r="J35" s="18">
        <f>IF(ISERROR('13a'!J35/'13a'!J19*100),"n.a.",'13a'!J35/'13a'!J19*100)</f>
        <v>71.577380952380949</v>
      </c>
      <c r="K35" s="18">
        <f>IF(ISERROR('13a'!K35/'13a'!K19*100),"n.a.",'13a'!K35/'13a'!K19*100)</f>
        <v>82.812499999999986</v>
      </c>
      <c r="L35" s="21">
        <f>IF(ISERROR('13a'!L35/'13a'!L19*100),"n.a.",'13a'!L35/'13a'!L19*100)</f>
        <v>87.500000000000014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IF(ISERROR('13a'!B36/'13a'!B20*100),"n.a.",'13a'!B36/'13a'!B20*100)</f>
        <v>85.322580645161281</v>
      </c>
      <c r="C36" s="24">
        <f>IF(ISERROR('13a'!C36/'13a'!C20*100),"n.a.",'13a'!C36/'13a'!C20*100)</f>
        <v>94.139194139194132</v>
      </c>
      <c r="D36" s="24">
        <f>IF(ISERROR('13a'!D36/'13a'!D20*100),"n.a.",'13a'!D36/'13a'!D20*100)</f>
        <v>83.57723577235771</v>
      </c>
      <c r="E36" s="24">
        <f>IF(ISERROR('13a'!E36/'13a'!E20*100),"n.a.",'13a'!E36/'13a'!E20*100)</f>
        <v>102.74914089347078</v>
      </c>
      <c r="F36" s="24">
        <f>IF(ISERROR('13a'!F36/'13a'!F20*100),"n.a.",'13a'!F36/'13a'!F20*100)</f>
        <v>89.260563380281695</v>
      </c>
      <c r="G36" s="24">
        <f>IF(ISERROR('13a'!G36/'13a'!G20*100),"n.a.",'13a'!G36/'13a'!G20*100)</f>
        <v>80.265339966832499</v>
      </c>
      <c r="H36" s="24">
        <f>IF(ISERROR('13a'!H36/'13a'!H20*100),"n.a.",'13a'!H36/'13a'!H20*100)</f>
        <v>86.201298701298697</v>
      </c>
      <c r="I36" s="24">
        <f>IF(ISERROR('13a'!I36/'13a'!I20*100),"n.a.",'13a'!I36/'13a'!I20*100)</f>
        <v>71.36363636363636</v>
      </c>
      <c r="J36" s="24">
        <f>IF(ISERROR('13a'!J36/'13a'!J20*100),"n.a.",'13a'!J36/'13a'!J20*100)</f>
        <v>72.205882352941174</v>
      </c>
      <c r="K36" s="24">
        <f>IF(ISERROR('13a'!K36/'13a'!K20*100),"n.a.",'13a'!K36/'13a'!K20*100)</f>
        <v>85.550786838340471</v>
      </c>
      <c r="L36" s="25">
        <f>IF(ISERROR('13a'!L36/'13a'!L20*100),"n.a.",'13a'!L36/'13a'!L20*100)</f>
        <v>89.517470881863559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IF(ISERROR('13a'!B38/'13a'!B14*100),"n.a.",'13a'!B38/'13a'!B14*100)</f>
        <v>96.69291338582677</v>
      </c>
      <c r="C38" s="7">
        <f>IF(ISERROR('13a'!C38/'13a'!C14*100),"n.a.",'13a'!C38/'13a'!C14*100)</f>
        <v>114.84374999999997</v>
      </c>
      <c r="D38" s="7" t="str">
        <f>IF(ISERROR('13a'!D38/'13a'!D14*100),"n.a.",'13a'!D38/'13a'!D14*100)</f>
        <v>n.a.</v>
      </c>
      <c r="E38" s="7">
        <f>IF(ISERROR('13a'!E38/'13a'!E14*100),"n.a.",'13a'!E38/'13a'!E14*100)</f>
        <v>87.201365187713307</v>
      </c>
      <c r="F38" s="7">
        <f>IF(ISERROR('13a'!F38/'13a'!F14*100),"n.a.",'13a'!F38/'13a'!F14*100)</f>
        <v>93.367346938775512</v>
      </c>
      <c r="G38" s="7">
        <f>IF(ISERROR('13a'!G38/'13a'!G14*100),"n.a.",'13a'!G38/'13a'!G14*100)</f>
        <v>83.278688524590166</v>
      </c>
      <c r="H38" s="7">
        <f>IF(ISERROR('13a'!H38/'13a'!H14*100),"n.a.",'13a'!H38/'13a'!H14*100)</f>
        <v>88.031496062992119</v>
      </c>
      <c r="I38" s="7">
        <f>IF(ISERROR('13a'!I38/'13a'!I14*100),"n.a.",'13a'!I38/'13a'!I14*100)</f>
        <v>99.84962406015039</v>
      </c>
      <c r="J38" s="7">
        <f>IF(ISERROR('13a'!J38/'13a'!J14*100),"n.a.",'13a'!J38/'13a'!J14*100)</f>
        <v>93.452380952380949</v>
      </c>
      <c r="K38" s="7">
        <f>IF(ISERROR('13a'!K38/'13a'!K14*100),"n.a.",'13a'!K38/'13a'!K14*100)</f>
        <v>94.011142061281333</v>
      </c>
      <c r="L38" s="29">
        <f>IF(ISERROR('13a'!L38/'13a'!L14*100),"n.a.",'13a'!L38/'13a'!L14*100)</f>
        <v>97.946287519747244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IF(ISERROR('13a'!B39/'13a'!B15*100),"n.a.",'13a'!B39/'13a'!B15*100)</f>
        <v>100.31446540880502</v>
      </c>
      <c r="C39" s="18">
        <f>IF(ISERROR('13a'!C39/'13a'!C15*100),"n.a.",'13a'!C39/'13a'!C15*100)</f>
        <v>121.53846153846155</v>
      </c>
      <c r="D39" s="18" t="str">
        <f>IF(ISERROR('13a'!D39/'13a'!D15*100),"n.a.",'13a'!D39/'13a'!D15*100)</f>
        <v>n.a.</v>
      </c>
      <c r="E39" s="18">
        <f>IF(ISERROR('13a'!E39/'13a'!E15*100),"n.a.",'13a'!E39/'13a'!E15*100)</f>
        <v>87.244897959183675</v>
      </c>
      <c r="F39" s="18">
        <f>IF(ISERROR('13a'!F39/'13a'!F15*100),"n.a.",'13a'!F39/'13a'!F15*100)</f>
        <v>94.897959183673464</v>
      </c>
      <c r="G39" s="18">
        <f>IF(ISERROR('13a'!G39/'13a'!G15*100),"n.a.",'13a'!G39/'13a'!G15*100)</f>
        <v>98.360655737704917</v>
      </c>
      <c r="H39" s="18">
        <f>IF(ISERROR('13a'!H39/'13a'!H15*100),"n.a.",'13a'!H39/'13a'!H15*100)</f>
        <v>93.55345911949685</v>
      </c>
      <c r="I39" s="18">
        <f>IF(ISERROR('13a'!I39/'13a'!I15*100),"n.a.",'13a'!I39/'13a'!I15*100)</f>
        <v>101.49700598802396</v>
      </c>
      <c r="J39" s="18">
        <f>IF(ISERROR('13a'!J39/'13a'!J15*100),"n.a.",'13a'!J39/'13a'!J15*100)</f>
        <v>92.729970326409486</v>
      </c>
      <c r="K39" s="18">
        <f>IF(ISERROR('13a'!K39/'13a'!K15*100),"n.a.",'13a'!K39/'13a'!K15*100)</f>
        <v>90.456431535269715</v>
      </c>
      <c r="L39" s="21">
        <f>IF(ISERROR('13a'!L39/'13a'!L15*100),"n.a.",'13a'!L39/'13a'!L15*100)</f>
        <v>107.91139240506328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IF(ISERROR('13a'!B40/'13a'!B16*100),"n.a.",'13a'!B40/'13a'!B16*100)</f>
        <v>98.703403565640187</v>
      </c>
      <c r="C40" s="18">
        <f>IF(ISERROR('13a'!C40/'13a'!C16*100),"n.a.",'13a'!C40/'13a'!C16*100)</f>
        <v>122.55489021956087</v>
      </c>
      <c r="D40" s="18" t="str">
        <f>IF(ISERROR('13a'!D40/'13a'!D16*100),"n.a.",'13a'!D40/'13a'!D16*100)</f>
        <v>n.a.</v>
      </c>
      <c r="E40" s="18">
        <f>IF(ISERROR('13a'!E40/'13a'!E16*100),"n.a.",'13a'!E40/'13a'!E16*100)</f>
        <v>87.713310580204777</v>
      </c>
      <c r="F40" s="18">
        <f>IF(ISERROR('13a'!F40/'13a'!F16*100),"n.a.",'13a'!F40/'13a'!F16*100)</f>
        <v>101.02389078498292</v>
      </c>
      <c r="G40" s="18">
        <f>IF(ISERROR('13a'!G40/'13a'!G16*100),"n.a.",'13a'!G40/'13a'!G16*100)</f>
        <v>86.454849498327775</v>
      </c>
      <c r="H40" s="18">
        <f>IF(ISERROR('13a'!H40/'13a'!H16*100),"n.a.",'13a'!H40/'13a'!H16*100)</f>
        <v>95.751633986928098</v>
      </c>
      <c r="I40" s="18">
        <f>IF(ISERROR('13a'!I40/'13a'!I16*100),"n.a.",'13a'!I40/'13a'!I16*100)</f>
        <v>104.38729198184569</v>
      </c>
      <c r="J40" s="18">
        <f>IF(ISERROR('13a'!J40/'13a'!J16*100),"n.a.",'13a'!J40/'13a'!J16*100)</f>
        <v>89.465875370919861</v>
      </c>
      <c r="K40" s="18">
        <f>IF(ISERROR('13a'!K40/'13a'!K16*100),"n.a.",'13a'!K40/'13a'!K16*100)</f>
        <v>91.977077363896854</v>
      </c>
      <c r="L40" s="21">
        <f>IF(ISERROR('13a'!L40/'13a'!L16*100),"n.a.",'13a'!L40/'13a'!L16*100)</f>
        <v>93.574958813838535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IF(ISERROR('13a'!B41/'13a'!B17*100),"n.a.",'13a'!B41/'13a'!B17*100)</f>
        <v>95.145631067961162</v>
      </c>
      <c r="C41" s="18">
        <f>IF(ISERROR('13a'!C41/'13a'!C17*100),"n.a.",'13a'!C41/'13a'!C17*100)</f>
        <v>112.74131274131274</v>
      </c>
      <c r="D41" s="18" t="str">
        <f>IF(ISERROR('13a'!D41/'13a'!D17*100),"n.a.",'13a'!D41/'13a'!D17*100)</f>
        <v>n.a.</v>
      </c>
      <c r="E41" s="18">
        <f>IF(ISERROR('13a'!E41/'13a'!E17*100),"n.a.",'13a'!E41/'13a'!E17*100)</f>
        <v>93.310463121783883</v>
      </c>
      <c r="F41" s="18">
        <f>IF(ISERROR('13a'!F41/'13a'!F17*100),"n.a.",'13a'!F41/'13a'!F17*100)</f>
        <v>85.640138408304495</v>
      </c>
      <c r="G41" s="18">
        <f>IF(ISERROR('13a'!G41/'13a'!G17*100),"n.a.",'13a'!G41/'13a'!G17*100)</f>
        <v>77.611940298507463</v>
      </c>
      <c r="H41" s="18">
        <f>IF(ISERROR('13a'!H41/'13a'!H17*100),"n.a.",'13a'!H41/'13a'!H17*100)</f>
        <v>90.716612377850169</v>
      </c>
      <c r="I41" s="18">
        <f>IF(ISERROR('13a'!I41/'13a'!I17*100),"n.a.",'13a'!I41/'13a'!I17*100)</f>
        <v>98.348348348348352</v>
      </c>
      <c r="J41" s="18">
        <f>IF(ISERROR('13a'!J41/'13a'!J17*100),"n.a.",'13a'!J41/'13a'!J17*100)</f>
        <v>89.732142857142847</v>
      </c>
      <c r="K41" s="18">
        <f>IF(ISERROR('13a'!K41/'13a'!K17*100),"n.a.",'13a'!K41/'13a'!K17*100)</f>
        <v>94.444444444444429</v>
      </c>
      <c r="L41" s="21">
        <f>IF(ISERROR('13a'!L41/'13a'!L17*100),"n.a.",'13a'!L41/'13a'!L17*100)</f>
        <v>89.802631578947384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IF(ISERROR('13a'!B42/'13a'!B18*100),"n.a.",'13a'!B42/'13a'!B18*100)</f>
        <v>99.032258064516128</v>
      </c>
      <c r="C42" s="18">
        <f>IF(ISERROR('13a'!C42/'13a'!C18*100),"n.a.",'13a'!C42/'13a'!C18*100)</f>
        <v>119.6969696969697</v>
      </c>
      <c r="D42" s="18" t="str">
        <f>IF(ISERROR('13a'!D42/'13a'!D18*100),"n.a.",'13a'!D42/'13a'!D18*100)</f>
        <v>n.a.</v>
      </c>
      <c r="E42" s="18">
        <f>IF(ISERROR('13a'!E42/'13a'!E18*100),"n.a.",'13a'!E42/'13a'!E18*100)</f>
        <v>94.673539518900341</v>
      </c>
      <c r="F42" s="18">
        <f>IF(ISERROR('13a'!F42/'13a'!F18*100),"n.a.",'13a'!F42/'13a'!F18*100)</f>
        <v>86.467486818980674</v>
      </c>
      <c r="G42" s="18">
        <f>IF(ISERROR('13a'!G42/'13a'!G18*100),"n.a.",'13a'!G42/'13a'!G18*100)</f>
        <v>77.242524916943523</v>
      </c>
      <c r="H42" s="18">
        <f>IF(ISERROR('13a'!H42/'13a'!H18*100),"n.a.",'13a'!H42/'13a'!H18*100)</f>
        <v>102.10696920583469</v>
      </c>
      <c r="I42" s="18">
        <f>IF(ISERROR('13a'!I42/'13a'!I18*100),"n.a.",'13a'!I42/'13a'!I18*100)</f>
        <v>99.093655589123856</v>
      </c>
      <c r="J42" s="18">
        <f>IF(ISERROR('13a'!J42/'13a'!J18*100),"n.a.",'13a'!J42/'13a'!J18*100)</f>
        <v>93.984962406015043</v>
      </c>
      <c r="K42" s="18">
        <f>IF(ISERROR('13a'!K42/'13a'!K18*100),"n.a.",'13a'!K42/'13a'!K18*100)</f>
        <v>89.428571428571431</v>
      </c>
      <c r="L42" s="21">
        <f>IF(ISERROR('13a'!L42/'13a'!L18*100),"n.a.",'13a'!L42/'13a'!L18*100)</f>
        <v>103.97350993377484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IF(ISERROR('13a'!B43/'13a'!B19*100),"n.a.",'13a'!B43/'13a'!B19*100)</f>
        <v>97.903225806451616</v>
      </c>
      <c r="C43" s="18">
        <f>IF(ISERROR('13a'!C43/'13a'!C19*100),"n.a.",'13a'!C43/'13a'!C19*100)</f>
        <v>105.33088235294117</v>
      </c>
      <c r="D43" s="18" t="str">
        <f>IF(ISERROR('13a'!D43/'13a'!D19*100),"n.a.",'13a'!D43/'13a'!D19*100)</f>
        <v>n.a.</v>
      </c>
      <c r="E43" s="18">
        <f>IF(ISERROR('13a'!E43/'13a'!E19*100),"n.a.",'13a'!E43/'13a'!E19*100)</f>
        <v>93.835616438356169</v>
      </c>
      <c r="F43" s="18">
        <f>IF(ISERROR('13a'!F43/'13a'!F19*100),"n.a.",'13a'!F43/'13a'!F19*100)</f>
        <v>85.537918871252202</v>
      </c>
      <c r="G43" s="18">
        <f>IF(ISERROR('13a'!G43/'13a'!G19*100),"n.a.",'13a'!G43/'13a'!G19*100)</f>
        <v>87.687188019966726</v>
      </c>
      <c r="H43" s="18">
        <f>IF(ISERROR('13a'!H43/'13a'!H19*100),"n.a.",'13a'!H43/'13a'!H19*100)</f>
        <v>95.276872964169385</v>
      </c>
      <c r="I43" s="18">
        <f>IF(ISERROR('13a'!I43/'13a'!I19*100),"n.a.",'13a'!I43/'13a'!I19*100)</f>
        <v>96.978851963746223</v>
      </c>
      <c r="J43" s="18">
        <f>IF(ISERROR('13a'!J43/'13a'!J19*100),"n.a.",'13a'!J43/'13a'!J19*100)</f>
        <v>91.666666666666657</v>
      </c>
      <c r="K43" s="18">
        <f>IF(ISERROR('13a'!K43/'13a'!K19*100),"n.a.",'13a'!K43/'13a'!K19*100)</f>
        <v>90.767045454545453</v>
      </c>
      <c r="L43" s="21">
        <f>IF(ISERROR('13a'!L43/'13a'!L19*100),"n.a.",'13a'!L43/'13a'!L19*100)</f>
        <v>99.671052631578945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IF(ISERROR('13a'!B44/'13a'!B20*100),"n.a.",'13a'!B44/'13a'!B20*100)</f>
        <v>98.709677419354847</v>
      </c>
      <c r="C44" s="24">
        <f>IF(ISERROR('13a'!C44/'13a'!C20*100),"n.a.",'13a'!C44/'13a'!C20*100)</f>
        <v>115.2014652014652</v>
      </c>
      <c r="D44" s="24" t="str">
        <f>IF(ISERROR('13a'!D44/'13a'!D20*100),"n.a.",'13a'!D44/'13a'!D20*100)</f>
        <v>n.a.</v>
      </c>
      <c r="E44" s="24">
        <f>IF(ISERROR('13a'!E44/'13a'!E20*100),"n.a.",'13a'!E44/'13a'!E20*100)</f>
        <v>100</v>
      </c>
      <c r="F44" s="24">
        <f>IF(ISERROR('13a'!F44/'13a'!F20*100),"n.a.",'13a'!F44/'13a'!F20*100)</f>
        <v>82.394366197183103</v>
      </c>
      <c r="G44" s="24">
        <f>IF(ISERROR('13a'!G44/'13a'!G20*100),"n.a.",'13a'!G44/'13a'!G20*100)</f>
        <v>89.718076285240471</v>
      </c>
      <c r="H44" s="24">
        <f>IF(ISERROR('13a'!H44/'13a'!H20*100),"n.a.",'13a'!H44/'13a'!H20*100)</f>
        <v>84.902597402597394</v>
      </c>
      <c r="I44" s="24">
        <f>IF(ISERROR('13a'!I44/'13a'!I20*100),"n.a.",'13a'!I44/'13a'!I20*100)</f>
        <v>97.878787878787861</v>
      </c>
      <c r="J44" s="24">
        <f>IF(ISERROR('13a'!J44/'13a'!J20*100),"n.a.",'13a'!J44/'13a'!J20*100)</f>
        <v>97.352941176470594</v>
      </c>
      <c r="K44" s="24">
        <f>IF(ISERROR('13a'!K44/'13a'!K20*100),"n.a.",'13a'!K44/'13a'!K20*100)</f>
        <v>99.570815450643764</v>
      </c>
      <c r="L44" s="25">
        <f>IF(ISERROR('13a'!L44/'13a'!L20*100),"n.a.",'13a'!L44/'13a'!L20*100)</f>
        <v>96.838602329450922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IF(ISERROR('13a'!B46/'13a'!B14*100),"n.a.",'13a'!B46/'13a'!B14*100)</f>
        <v>102.20472440944883</v>
      </c>
      <c r="C46" s="7">
        <f>IF(ISERROR('13a'!C46/'13a'!C14*100),"n.a.",'13a'!C46/'13a'!C14*100)</f>
        <v>119.72656249999997</v>
      </c>
      <c r="D46" s="7" t="str">
        <f>IF(ISERROR('13a'!D46/'13a'!D14*100),"n.a.",'13a'!D46/'13a'!D14*100)</f>
        <v>n.a.</v>
      </c>
      <c r="E46" s="7" t="str">
        <f>IF(ISERROR('13a'!E46/'13a'!E14*100),"n.a.",'13a'!E46/'13a'!E14*100)</f>
        <v>n.a.</v>
      </c>
      <c r="F46" s="7" t="str">
        <f>IF(ISERROR('13a'!F46/'13a'!F14*100),"n.a.",'13a'!F46/'13a'!F14*100)</f>
        <v>n.a.</v>
      </c>
      <c r="G46" s="7" t="str">
        <f>IF(ISERROR('13a'!G46/'13a'!G14*100),"n.a.",'13a'!G46/'13a'!G14*100)</f>
        <v>n.a.</v>
      </c>
      <c r="H46" s="7">
        <f>IF(ISERROR('13a'!H46/'13a'!H14*100),"n.a.",'13a'!H46/'13a'!H14*100)</f>
        <v>127.55905511811024</v>
      </c>
      <c r="I46" s="7" t="str">
        <f>IF(ISERROR('13a'!I46/'13a'!I14*100),"n.a.",'13a'!I46/'13a'!I14*100)</f>
        <v>n.a.</v>
      </c>
      <c r="J46" s="7" t="str">
        <f>IF(ISERROR('13a'!J46/'13a'!J14*100),"n.a.",'13a'!J46/'13a'!J14*100)</f>
        <v>n.a.</v>
      </c>
      <c r="K46" s="7" t="str">
        <f>IF(ISERROR('13a'!K46/'13a'!K14*100),"n.a.",'13a'!K46/'13a'!K14*100)</f>
        <v>n.a.</v>
      </c>
      <c r="L46" s="29" t="str">
        <f>IF(ISERROR('13a'!L46/'13a'!L14*100),"n.a.",'13a'!L46/'13a'!L14*100)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f>IF(ISERROR('13a'!B47/'13a'!B15*100),"n.a.",'13a'!B47/'13a'!B15*100)</f>
        <v>102.67295597484276</v>
      </c>
      <c r="C47" s="18">
        <f>IF(ISERROR('13a'!C47/'13a'!C15*100),"n.a.",'13a'!C47/'13a'!C15*100)</f>
        <v>92.692307692307693</v>
      </c>
      <c r="D47" s="18" t="str">
        <f>IF(ISERROR('13a'!D47/'13a'!D15*100),"n.a.",'13a'!D47/'13a'!D15*100)</f>
        <v>n.a.</v>
      </c>
      <c r="E47" s="18" t="str">
        <f>IF(ISERROR('13a'!E47/'13a'!E15*100),"n.a.",'13a'!E47/'13a'!E15*100)</f>
        <v>n.a.</v>
      </c>
      <c r="F47" s="18" t="str">
        <f>IF(ISERROR('13a'!F47/'13a'!F15*100),"n.a.",'13a'!F47/'13a'!F15*100)</f>
        <v>n.a.</v>
      </c>
      <c r="G47" s="18" t="str">
        <f>IF(ISERROR('13a'!G47/'13a'!G15*100),"n.a.",'13a'!G47/'13a'!G15*100)</f>
        <v>n.a.</v>
      </c>
      <c r="H47" s="18" t="str">
        <f>IF(ISERROR('13a'!H47/'13a'!H15*100),"n.a.",'13a'!H47/'13a'!H15*100)</f>
        <v>n.a.</v>
      </c>
      <c r="I47" s="18" t="str">
        <f>IF(ISERROR('13a'!I47/'13a'!I15*100),"n.a.",'13a'!I47/'13a'!I15*100)</f>
        <v>n.a.</v>
      </c>
      <c r="J47" s="18" t="str">
        <f>IF(ISERROR('13a'!J47/'13a'!J15*100),"n.a.",'13a'!J47/'13a'!J15*100)</f>
        <v>n.a.</v>
      </c>
      <c r="K47" s="18">
        <f>IF(ISERROR('13a'!K47/'13a'!K15*100),"n.a.",'13a'!K47/'13a'!K15*100)</f>
        <v>103.59612724757955</v>
      </c>
      <c r="L47" s="21" t="str">
        <f>IF(ISERROR('13a'!L47/'13a'!L15*100),"n.a.",'13a'!L47/'13a'!L15*100)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f>IF(ISERROR('13a'!B48/'13a'!B16*100),"n.a.",'13a'!B48/'13a'!B16*100)</f>
        <v>91.57212317666125</v>
      </c>
      <c r="C48" s="18">
        <f>IF(ISERROR('13a'!C48/'13a'!C16*100),"n.a.",'13a'!C48/'13a'!C16*100)</f>
        <v>106.38722554890219</v>
      </c>
      <c r="D48" s="18" t="str">
        <f>IF(ISERROR('13a'!D48/'13a'!D16*100),"n.a.",'13a'!D48/'13a'!D16*100)</f>
        <v>n.a.</v>
      </c>
      <c r="E48" s="18" t="str">
        <f>IF(ISERROR('13a'!E48/'13a'!E16*100),"n.a.",'13a'!E48/'13a'!E16*100)</f>
        <v>n.a.</v>
      </c>
      <c r="F48" s="18" t="str">
        <f>IF(ISERROR('13a'!F48/'13a'!F16*100),"n.a.",'13a'!F48/'13a'!F16*100)</f>
        <v>n.a.</v>
      </c>
      <c r="G48" s="18" t="str">
        <f>IF(ISERROR('13a'!G48/'13a'!G16*100),"n.a.",'13a'!G48/'13a'!G16*100)</f>
        <v>n.a.</v>
      </c>
      <c r="H48" s="18" t="str">
        <f>IF(ISERROR('13a'!H48/'13a'!H16*100),"n.a.",'13a'!H48/'13a'!H16*100)</f>
        <v>n.a.</v>
      </c>
      <c r="I48" s="18" t="str">
        <f>IF(ISERROR('13a'!I48/'13a'!I16*100),"n.a.",'13a'!I48/'13a'!I16*100)</f>
        <v>n.a.</v>
      </c>
      <c r="J48" s="18" t="str">
        <f>IF(ISERROR('13a'!J48/'13a'!J16*100),"n.a.",'13a'!J48/'13a'!J16*100)</f>
        <v>n.a.</v>
      </c>
      <c r="K48" s="18" t="str">
        <f>IF(ISERROR('13a'!K48/'13a'!K16*100),"n.a.",'13a'!K48/'13a'!K16*100)</f>
        <v>n.a.</v>
      </c>
      <c r="L48" s="21" t="str">
        <f>IF(ISERROR('13a'!L48/'13a'!L16*100),"n.a.",'13a'!L48/'13a'!L16*100)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IF(ISERROR('13a'!B49/'13a'!B17*100),"n.a.",'13a'!B49/'13a'!B17*100)</f>
        <v>88.834951456310691</v>
      </c>
      <c r="C49" s="18">
        <f>IF(ISERROR('13a'!C49/'13a'!C17*100),"n.a.",'13a'!C49/'13a'!C17*100)</f>
        <v>97.876447876447898</v>
      </c>
      <c r="D49" s="18" t="str">
        <f>IF(ISERROR('13a'!D49/'13a'!D17*100),"n.a.",'13a'!D49/'13a'!D17*100)</f>
        <v>n.a.</v>
      </c>
      <c r="E49" s="18" t="str">
        <f>IF(ISERROR('13a'!E49/'13a'!E17*100),"n.a.",'13a'!E49/'13a'!E17*100)</f>
        <v>n.a.</v>
      </c>
      <c r="F49" s="18" t="str">
        <f>IF(ISERROR('13a'!F49/'13a'!F17*100),"n.a.",'13a'!F49/'13a'!F17*100)</f>
        <v>n.a.</v>
      </c>
      <c r="G49" s="18" t="str">
        <f>IF(ISERROR('13a'!G49/'13a'!G17*100),"n.a.",'13a'!G49/'13a'!G17*100)</f>
        <v>n.a.</v>
      </c>
      <c r="H49" s="18" t="str">
        <f>IF(ISERROR('13a'!H49/'13a'!H17*100),"n.a.",'13a'!H49/'13a'!H17*100)</f>
        <v>n.a.</v>
      </c>
      <c r="I49" s="18" t="str">
        <f>IF(ISERROR('13a'!I49/'13a'!I17*100),"n.a.",'13a'!I49/'13a'!I17*100)</f>
        <v>n.a.</v>
      </c>
      <c r="J49" s="18" t="str">
        <f>IF(ISERROR('13a'!J49/'13a'!J17*100),"n.a.",'13a'!J49/'13a'!J17*100)</f>
        <v>n.a.</v>
      </c>
      <c r="K49" s="18" t="str">
        <f>IF(ISERROR('13a'!K49/'13a'!K17*100),"n.a.",'13a'!K49/'13a'!K17*100)</f>
        <v>n.a.</v>
      </c>
      <c r="L49" s="21" t="str">
        <f>IF(ISERROR('13a'!L49/'13a'!L17*100),"n.a.",'13a'!L49/'13a'!L17*100)</f>
        <v>n.a.</v>
      </c>
    </row>
    <row r="50" spans="1:12">
      <c r="A50" s="76">
        <v>2011</v>
      </c>
      <c r="B50" s="17">
        <f>IF(ISERROR('13a'!B50/'13a'!B18*100),"n.a.",'13a'!B50/'13a'!B18*100)</f>
        <v>91.129032258064512</v>
      </c>
      <c r="C50" s="18">
        <f>IF(ISERROR('13a'!C50/'13a'!C18*100),"n.a.",'13a'!C50/'13a'!C18*100)</f>
        <v>110.98484848484848</v>
      </c>
      <c r="D50" s="18" t="str">
        <f>IF(ISERROR('13a'!D50/'13a'!D18*100),"n.a.",'13a'!D50/'13a'!D18*100)</f>
        <v>n.a.</v>
      </c>
      <c r="E50" s="18" t="str">
        <f>IF(ISERROR('13a'!E50/'13a'!E18*100),"n.a.",'13a'!E50/'13a'!E18*100)</f>
        <v>n.a.</v>
      </c>
      <c r="F50" s="18" t="str">
        <f>IF(ISERROR('13a'!F50/'13a'!F18*100),"n.a.",'13a'!F50/'13a'!F18*100)</f>
        <v>n.a.</v>
      </c>
      <c r="G50" s="18" t="str">
        <f>IF(ISERROR('13a'!G50/'13a'!G18*100),"n.a.",'13a'!G50/'13a'!G18*100)</f>
        <v>n.a.</v>
      </c>
      <c r="H50" s="18" t="str">
        <f>IF(ISERROR('13a'!H50/'13a'!H18*100),"n.a.",'13a'!H50/'13a'!H18*100)</f>
        <v>n.a.</v>
      </c>
      <c r="I50" s="18" t="str">
        <f>IF(ISERROR('13a'!I50/'13a'!I18*100),"n.a.",'13a'!I50/'13a'!I18*100)</f>
        <v>n.a.</v>
      </c>
      <c r="J50" s="18" t="str">
        <f>IF(ISERROR('13a'!J50/'13a'!J18*100),"n.a.",'13a'!J50/'13a'!J18*100)</f>
        <v>n.a.</v>
      </c>
      <c r="K50" s="18" t="str">
        <f>IF(ISERROR('13a'!K50/'13a'!K18*100),"n.a.",'13a'!K50/'13a'!K18*100)</f>
        <v>n.a.</v>
      </c>
      <c r="L50" s="21" t="str">
        <f>IF(ISERROR('13a'!L50/'13a'!L18*100),"n.a.",'13a'!L50/'13a'!L18*100)</f>
        <v>n.a.</v>
      </c>
    </row>
    <row r="51" spans="1:12">
      <c r="A51" s="76">
        <v>2012</v>
      </c>
      <c r="B51" s="17">
        <f>IF(ISERROR('13a'!B51/'13a'!B19*100),"n.a.",'13a'!B51/'13a'!B19*100)</f>
        <v>100</v>
      </c>
      <c r="C51" s="18">
        <f>IF(ISERROR('13a'!C51/'13a'!C19*100),"n.a.",'13a'!C51/'13a'!C19*100)</f>
        <v>109.92647058823528</v>
      </c>
      <c r="D51" s="18" t="str">
        <f>IF(ISERROR('13a'!D51/'13a'!D19*100),"n.a.",'13a'!D51/'13a'!D19*100)</f>
        <v>n.a.</v>
      </c>
      <c r="E51" s="18" t="str">
        <f>IF(ISERROR('13a'!E51/'13a'!E19*100),"n.a.",'13a'!E51/'13a'!E19*100)</f>
        <v>n.a.</v>
      </c>
      <c r="F51" s="18" t="str">
        <f>IF(ISERROR('13a'!F51/'13a'!F19*100),"n.a.",'13a'!F51/'13a'!F19*100)</f>
        <v>n.a.</v>
      </c>
      <c r="G51" s="18" t="str">
        <f>IF(ISERROR('13a'!G51/'13a'!G19*100),"n.a.",'13a'!G51/'13a'!G19*100)</f>
        <v>n.a.</v>
      </c>
      <c r="H51" s="18">
        <f>IF(ISERROR('13a'!H51/'13a'!H19*100),"n.a.",'13a'!H51/'13a'!H19*100)</f>
        <v>131.43322475570034</v>
      </c>
      <c r="I51" s="18" t="str">
        <f>IF(ISERROR('13a'!I51/'13a'!I19*100),"n.a.",'13a'!I51/'13a'!I19*100)</f>
        <v>n.a.</v>
      </c>
      <c r="J51" s="18" t="str">
        <f>IF(ISERROR('13a'!J51/'13a'!J19*100),"n.a.",'13a'!J51/'13a'!J19*100)</f>
        <v>n.a.</v>
      </c>
      <c r="K51" s="18" t="str">
        <f>IF(ISERROR('13a'!K51/'13a'!K19*100),"n.a.",'13a'!K51/'13a'!K19*100)</f>
        <v>n.a.</v>
      </c>
      <c r="L51" s="21" t="str">
        <f>IF(ISERROR('13a'!L51/'13a'!L19*100),"n.a.",'13a'!L51/'13a'!L19*100)</f>
        <v>n.a.</v>
      </c>
    </row>
    <row r="52" spans="1:12">
      <c r="A52" s="98">
        <v>2013</v>
      </c>
      <c r="B52" s="23">
        <f>IF(ISERROR('13a'!B52/'13a'!B20*100),"n.a.",'13a'!B52/'13a'!B20*100)</f>
        <v>100.32258064516128</v>
      </c>
      <c r="C52" s="24">
        <f>IF(ISERROR('13a'!C52/'13a'!C20*100),"n.a.",'13a'!C52/'13a'!C20*100)</f>
        <v>95.238095238095227</v>
      </c>
      <c r="D52" s="24" t="str">
        <f>IF(ISERROR('13a'!D52/'13a'!D20*100),"n.a.",'13a'!D52/'13a'!D20*100)</f>
        <v>n.a.</v>
      </c>
      <c r="E52" s="24" t="str">
        <f>IF(ISERROR('13a'!E52/'13a'!E20*100),"n.a.",'13a'!E52/'13a'!E20*100)</f>
        <v>n.a.</v>
      </c>
      <c r="F52" s="24" t="str">
        <f>IF(ISERROR('13a'!F52/'13a'!F20*100),"n.a.",'13a'!F52/'13a'!F20*100)</f>
        <v>n.a.</v>
      </c>
      <c r="G52" s="24" t="str">
        <f>IF(ISERROR('13a'!G52/'13a'!G20*100),"n.a.",'13a'!G52/'13a'!G20*100)</f>
        <v>n.a.</v>
      </c>
      <c r="H52" s="24" t="str">
        <f>IF(ISERROR('13a'!H52/'13a'!H20*100),"n.a.",'13a'!H52/'13a'!H20*100)</f>
        <v>n.a.</v>
      </c>
      <c r="I52" s="24" t="str">
        <f>IF(ISERROR('13a'!I52/'13a'!I20*100),"n.a.",'13a'!I52/'13a'!I20*100)</f>
        <v>n.a.</v>
      </c>
      <c r="J52" s="24" t="str">
        <f>IF(ISERROR('13a'!J52/'13a'!J20*100),"n.a.",'13a'!J52/'13a'!J20*100)</f>
        <v>n.a.</v>
      </c>
      <c r="K52" s="24">
        <f>IF(ISERROR('13a'!K52/'13a'!K20*100),"n.a.",'13a'!K52/'13a'!K20*100)</f>
        <v>113.01859799713876</v>
      </c>
      <c r="L52" s="25" t="str">
        <f>IF(ISERROR('13a'!L52/'13a'!L20*100),"n.a.",'13a'!L52/'13a'!L20*100)</f>
        <v>n.a.</v>
      </c>
    </row>
    <row r="54" spans="1:12">
      <c r="A54" s="2" t="s">
        <v>135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213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v>6</v>
      </c>
      <c r="C6" s="7">
        <v>13.5</v>
      </c>
      <c r="D6" s="7">
        <v>10.199999999999999</v>
      </c>
      <c r="E6" s="7">
        <v>7.9</v>
      </c>
      <c r="F6" s="7">
        <v>7.5</v>
      </c>
      <c r="G6" s="7">
        <v>7.2</v>
      </c>
      <c r="H6" s="7">
        <v>6.4</v>
      </c>
      <c r="I6" s="7">
        <v>4.5</v>
      </c>
      <c r="J6" s="7">
        <v>4.3</v>
      </c>
      <c r="K6" s="7">
        <v>3.5</v>
      </c>
      <c r="L6" s="29">
        <v>4.3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v>6.1</v>
      </c>
      <c r="C7" s="18">
        <v>13.1</v>
      </c>
      <c r="D7" s="18">
        <v>10.7</v>
      </c>
      <c r="E7" s="18">
        <v>7.6</v>
      </c>
      <c r="F7" s="18">
        <v>8.5</v>
      </c>
      <c r="G7" s="18">
        <v>7.2</v>
      </c>
      <c r="H7" s="18">
        <v>6.5</v>
      </c>
      <c r="I7" s="18">
        <v>4.2</v>
      </c>
      <c r="J7" s="18">
        <v>4.2</v>
      </c>
      <c r="K7" s="18">
        <v>3.6</v>
      </c>
      <c r="L7" s="21">
        <v>4.5999999999999996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v>8.3000000000000007</v>
      </c>
      <c r="C8" s="18">
        <v>15.4</v>
      </c>
      <c r="D8" s="18">
        <v>12</v>
      </c>
      <c r="E8" s="18">
        <v>9.1</v>
      </c>
      <c r="F8" s="18">
        <v>8.8000000000000007</v>
      </c>
      <c r="G8" s="18">
        <v>8.5</v>
      </c>
      <c r="H8" s="18">
        <v>9</v>
      </c>
      <c r="I8" s="18">
        <v>5.2</v>
      </c>
      <c r="J8" s="18">
        <v>4.9000000000000004</v>
      </c>
      <c r="K8" s="18">
        <v>6.6</v>
      </c>
      <c r="L8" s="21">
        <v>7.7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v>8</v>
      </c>
      <c r="C9" s="18">
        <v>14.2</v>
      </c>
      <c r="D9" s="18">
        <v>11.1</v>
      </c>
      <c r="E9" s="18">
        <v>9.1999999999999993</v>
      </c>
      <c r="F9" s="18">
        <v>9.3000000000000007</v>
      </c>
      <c r="G9" s="18">
        <v>8</v>
      </c>
      <c r="H9" s="18">
        <v>8.6999999999999993</v>
      </c>
      <c r="I9" s="18">
        <v>5.4</v>
      </c>
      <c r="J9" s="18">
        <v>5.3</v>
      </c>
      <c r="K9" s="18">
        <v>6.5</v>
      </c>
      <c r="L9" s="21">
        <v>7.6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7.4</v>
      </c>
      <c r="C10" s="18">
        <v>12.4</v>
      </c>
      <c r="D10" s="18">
        <v>11.3</v>
      </c>
      <c r="E10" s="18">
        <v>8.8000000000000007</v>
      </c>
      <c r="F10" s="18">
        <v>9.6</v>
      </c>
      <c r="G10" s="18">
        <v>7.8</v>
      </c>
      <c r="H10" s="18">
        <v>7.8</v>
      </c>
      <c r="I10" s="18">
        <v>5.4</v>
      </c>
      <c r="J10" s="18">
        <v>5.0999999999999996</v>
      </c>
      <c r="K10" s="18">
        <v>5.5</v>
      </c>
      <c r="L10" s="21">
        <v>7.4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7.2</v>
      </c>
      <c r="C11" s="18">
        <v>12.2</v>
      </c>
      <c r="D11" s="18">
        <v>11.2</v>
      </c>
      <c r="E11" s="18">
        <v>9</v>
      </c>
      <c r="F11" s="18">
        <v>10.199999999999999</v>
      </c>
      <c r="G11" s="18">
        <v>7.8</v>
      </c>
      <c r="H11" s="18">
        <v>7.8</v>
      </c>
      <c r="I11" s="18">
        <v>5.3</v>
      </c>
      <c r="J11" s="18">
        <v>4.8</v>
      </c>
      <c r="K11" s="18">
        <v>4.5999999999999996</v>
      </c>
      <c r="L11" s="21">
        <v>6.7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7.1</v>
      </c>
      <c r="C12" s="24">
        <v>11.2</v>
      </c>
      <c r="D12" s="24">
        <v>11.4</v>
      </c>
      <c r="E12" s="24">
        <v>9</v>
      </c>
      <c r="F12" s="24">
        <v>10.4</v>
      </c>
      <c r="G12" s="24">
        <v>7.6</v>
      </c>
      <c r="H12" s="24">
        <v>7.5</v>
      </c>
      <c r="I12" s="24">
        <v>5.3</v>
      </c>
      <c r="J12" s="24">
        <v>4</v>
      </c>
      <c r="K12" s="24">
        <v>4.5999999999999996</v>
      </c>
      <c r="L12" s="25">
        <v>6.5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5.9</v>
      </c>
      <c r="C14" s="7">
        <v>13.4</v>
      </c>
      <c r="D14" s="7">
        <v>10.3</v>
      </c>
      <c r="E14" s="7">
        <v>7.8</v>
      </c>
      <c r="F14" s="7">
        <v>7.4</v>
      </c>
      <c r="G14" s="7">
        <v>7.2</v>
      </c>
      <c r="H14" s="7">
        <v>6.3</v>
      </c>
      <c r="I14" s="7">
        <v>4</v>
      </c>
      <c r="J14" s="7">
        <v>3.6</v>
      </c>
      <c r="K14" s="7">
        <v>3.4</v>
      </c>
      <c r="L14" s="29">
        <v>4.0999999999999996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6</v>
      </c>
      <c r="C15" s="18">
        <v>13</v>
      </c>
      <c r="D15" s="18">
        <v>10.6</v>
      </c>
      <c r="E15" s="18">
        <v>7.6</v>
      </c>
      <c r="F15" s="18">
        <v>8.5</v>
      </c>
      <c r="G15" s="18">
        <v>7.2</v>
      </c>
      <c r="H15" s="18">
        <v>6.5</v>
      </c>
      <c r="I15" s="18">
        <v>3.7</v>
      </c>
      <c r="J15" s="18">
        <v>3.5</v>
      </c>
      <c r="K15" s="18">
        <v>3.4</v>
      </c>
      <c r="L15" s="21">
        <v>4.4000000000000004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8.1</v>
      </c>
      <c r="C16" s="18">
        <v>15.1</v>
      </c>
      <c r="D16" s="18">
        <v>11.9</v>
      </c>
      <c r="E16" s="18">
        <v>9</v>
      </c>
      <c r="F16" s="18">
        <v>8.6999999999999993</v>
      </c>
      <c r="G16" s="18">
        <v>8.4</v>
      </c>
      <c r="H16" s="18">
        <v>9</v>
      </c>
      <c r="I16" s="18">
        <v>4.7</v>
      </c>
      <c r="J16" s="18">
        <v>4.2</v>
      </c>
      <c r="K16" s="18">
        <v>6.3</v>
      </c>
      <c r="L16" s="21">
        <v>7.4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7.9</v>
      </c>
      <c r="C17" s="18">
        <v>14</v>
      </c>
      <c r="D17" s="18">
        <v>11</v>
      </c>
      <c r="E17" s="18">
        <v>9.1</v>
      </c>
      <c r="F17" s="18">
        <v>9.1</v>
      </c>
      <c r="G17" s="18">
        <v>7.9</v>
      </c>
      <c r="H17" s="18">
        <v>8.6</v>
      </c>
      <c r="I17" s="18">
        <v>4.8</v>
      </c>
      <c r="J17" s="18">
        <v>4.5</v>
      </c>
      <c r="K17" s="18">
        <v>6.2</v>
      </c>
      <c r="L17" s="21">
        <v>7.4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7.3</v>
      </c>
      <c r="C18" s="18">
        <v>12.4</v>
      </c>
      <c r="D18" s="18">
        <v>11.3</v>
      </c>
      <c r="E18" s="18">
        <v>8.6999999999999993</v>
      </c>
      <c r="F18" s="18">
        <v>9.4</v>
      </c>
      <c r="G18" s="18">
        <v>7.7</v>
      </c>
      <c r="H18" s="18">
        <v>7.7</v>
      </c>
      <c r="I18" s="18">
        <v>4.8</v>
      </c>
      <c r="J18" s="18">
        <v>4.0999999999999996</v>
      </c>
      <c r="K18" s="18">
        <v>5.3</v>
      </c>
      <c r="L18" s="21">
        <v>7.2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7.1</v>
      </c>
      <c r="C19" s="18">
        <v>12</v>
      </c>
      <c r="D19" s="18">
        <v>11.1</v>
      </c>
      <c r="E19" s="18">
        <v>8.9</v>
      </c>
      <c r="F19" s="18">
        <v>10.199999999999999</v>
      </c>
      <c r="G19" s="18">
        <v>7.7</v>
      </c>
      <c r="H19" s="18">
        <v>7.7</v>
      </c>
      <c r="I19" s="18">
        <v>4.5999999999999996</v>
      </c>
      <c r="J19" s="18">
        <v>4</v>
      </c>
      <c r="K19" s="18">
        <v>4.3</v>
      </c>
      <c r="L19" s="21">
        <v>6.5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6.9</v>
      </c>
      <c r="C20" s="24">
        <v>11.1</v>
      </c>
      <c r="D20" s="24">
        <v>11.3</v>
      </c>
      <c r="E20" s="24">
        <v>9</v>
      </c>
      <c r="F20" s="24">
        <v>10.4</v>
      </c>
      <c r="G20" s="24">
        <v>7.6</v>
      </c>
      <c r="H20" s="24">
        <v>7.5</v>
      </c>
      <c r="I20" s="24">
        <v>4.5999999999999996</v>
      </c>
      <c r="J20" s="24">
        <v>3.3</v>
      </c>
      <c r="K20" s="24">
        <v>4.5</v>
      </c>
      <c r="L20" s="25">
        <v>6.3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10.7</v>
      </c>
      <c r="C22" s="7">
        <v>16.3</v>
      </c>
      <c r="D22" s="7" t="s">
        <v>14</v>
      </c>
      <c r="E22" s="7">
        <v>13.5</v>
      </c>
      <c r="F22" s="7">
        <v>14.6</v>
      </c>
      <c r="G22" s="7">
        <v>13.4</v>
      </c>
      <c r="H22" s="7">
        <v>12</v>
      </c>
      <c r="I22" s="7">
        <v>9.3000000000000007</v>
      </c>
      <c r="J22" s="7">
        <v>12.4</v>
      </c>
      <c r="K22" s="7">
        <v>7.7</v>
      </c>
      <c r="L22" s="29">
        <v>9.6999999999999993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10.3</v>
      </c>
      <c r="C23" s="18">
        <v>15.1</v>
      </c>
      <c r="D23" s="18" t="s">
        <v>14</v>
      </c>
      <c r="E23" s="18">
        <v>9.6999999999999993</v>
      </c>
      <c r="F23" s="18">
        <v>12.9</v>
      </c>
      <c r="G23" s="18">
        <v>11.1</v>
      </c>
      <c r="H23" s="18">
        <v>10.8</v>
      </c>
      <c r="I23" s="18">
        <v>8.6999999999999993</v>
      </c>
      <c r="J23" s="18">
        <v>12.5</v>
      </c>
      <c r="K23" s="18">
        <v>8.4</v>
      </c>
      <c r="L23" s="21">
        <v>10.5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13.8</v>
      </c>
      <c r="C24" s="18">
        <v>21.5</v>
      </c>
      <c r="D24" s="18" t="s">
        <v>14</v>
      </c>
      <c r="E24" s="18">
        <v>16.600000000000001</v>
      </c>
      <c r="F24" s="18">
        <v>13.8</v>
      </c>
      <c r="G24" s="18">
        <v>10.6</v>
      </c>
      <c r="H24" s="18">
        <v>13.3</v>
      </c>
      <c r="I24" s="18">
        <v>10</v>
      </c>
      <c r="J24" s="18">
        <v>13.7</v>
      </c>
      <c r="K24" s="18">
        <v>15.1</v>
      </c>
      <c r="L24" s="21">
        <v>16.399999999999999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14.3</v>
      </c>
      <c r="C25" s="18">
        <v>20.100000000000001</v>
      </c>
      <c r="D25" s="18" t="s">
        <v>14</v>
      </c>
      <c r="E25" s="18">
        <v>14.5</v>
      </c>
      <c r="F25" s="18">
        <v>21.2</v>
      </c>
      <c r="G25" s="18">
        <v>15.4</v>
      </c>
      <c r="H25" s="18">
        <v>14.3</v>
      </c>
      <c r="I25" s="18">
        <v>11.5</v>
      </c>
      <c r="J25" s="18">
        <v>15</v>
      </c>
      <c r="K25" s="18">
        <v>13.8</v>
      </c>
      <c r="L25" s="21">
        <v>14.6</v>
      </c>
    </row>
    <row r="26" spans="1:24">
      <c r="A26" s="76">
        <v>2011</v>
      </c>
      <c r="B26" s="17">
        <v>12.9</v>
      </c>
      <c r="C26" s="18">
        <v>13.8</v>
      </c>
      <c r="D26" s="18" t="s">
        <v>14</v>
      </c>
      <c r="E26" s="18">
        <v>12.7</v>
      </c>
      <c r="F26" s="18">
        <v>20.7</v>
      </c>
      <c r="G26" s="18">
        <v>10.1</v>
      </c>
      <c r="H26" s="18">
        <v>13.7</v>
      </c>
      <c r="I26" s="18">
        <v>11.1</v>
      </c>
      <c r="J26" s="18">
        <v>15.5</v>
      </c>
      <c r="K26" s="18">
        <v>11.1</v>
      </c>
      <c r="L26" s="21">
        <v>14.4</v>
      </c>
    </row>
    <row r="27" spans="1:24">
      <c r="A27" s="76">
        <v>2012</v>
      </c>
      <c r="B27" s="17">
        <v>12.8</v>
      </c>
      <c r="C27" s="18">
        <v>17.100000000000001</v>
      </c>
      <c r="D27" s="18">
        <v>23.3</v>
      </c>
      <c r="E27" s="18">
        <v>10.4</v>
      </c>
      <c r="F27" s="18">
        <v>12.9</v>
      </c>
      <c r="G27" s="18">
        <v>16.8</v>
      </c>
      <c r="H27" s="18">
        <v>12.1</v>
      </c>
      <c r="I27" s="18">
        <v>11.9</v>
      </c>
      <c r="J27" s="18">
        <v>13.8</v>
      </c>
      <c r="K27" s="18">
        <v>11.5</v>
      </c>
      <c r="L27" s="21">
        <v>12.8</v>
      </c>
    </row>
    <row r="28" spans="1:24">
      <c r="A28" s="98">
        <v>2013</v>
      </c>
      <c r="B28" s="23">
        <v>11.6</v>
      </c>
      <c r="C28" s="24">
        <v>14.9</v>
      </c>
      <c r="D28" s="24">
        <v>23</v>
      </c>
      <c r="E28" s="24">
        <v>10</v>
      </c>
      <c r="F28" s="24">
        <v>14.3</v>
      </c>
      <c r="G28" s="24">
        <v>12.5</v>
      </c>
      <c r="H28" s="24">
        <v>12.6</v>
      </c>
      <c r="I28" s="24">
        <v>11.3</v>
      </c>
      <c r="J28" s="24">
        <v>11.6</v>
      </c>
      <c r="K28" s="24">
        <v>8.1999999999999993</v>
      </c>
      <c r="L28" s="25">
        <v>13.9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12.5</v>
      </c>
      <c r="C30" s="7">
        <v>19.399999999999999</v>
      </c>
      <c r="D30" s="7" t="s">
        <v>14</v>
      </c>
      <c r="E30" s="7" t="s">
        <v>14</v>
      </c>
      <c r="F30" s="7" t="s">
        <v>14</v>
      </c>
      <c r="G30" s="7">
        <v>13.9</v>
      </c>
      <c r="H30" s="7">
        <v>13.2</v>
      </c>
      <c r="I30" s="7">
        <v>13.9</v>
      </c>
      <c r="J30" s="7">
        <v>15.8</v>
      </c>
      <c r="K30" s="7">
        <v>8.5</v>
      </c>
      <c r="L30" s="29">
        <v>11.6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12.8</v>
      </c>
      <c r="C31" s="18">
        <v>18.100000000000001</v>
      </c>
      <c r="D31" s="18" t="s">
        <v>14</v>
      </c>
      <c r="E31" s="18" t="s">
        <v>14</v>
      </c>
      <c r="F31" s="18" t="s">
        <v>14</v>
      </c>
      <c r="G31" s="18">
        <v>14.3</v>
      </c>
      <c r="H31" s="18">
        <v>12</v>
      </c>
      <c r="I31" s="18">
        <v>11.9</v>
      </c>
      <c r="J31" s="18">
        <v>18.2</v>
      </c>
      <c r="K31" s="18">
        <v>9.6</v>
      </c>
      <c r="L31" s="21">
        <v>14.2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16.3</v>
      </c>
      <c r="C32" s="18">
        <v>25.4</v>
      </c>
      <c r="D32" s="18" t="s">
        <v>14</v>
      </c>
      <c r="E32" s="18">
        <v>17.2</v>
      </c>
      <c r="F32" s="18" t="s">
        <v>14</v>
      </c>
      <c r="G32" s="18" t="s">
        <v>14</v>
      </c>
      <c r="H32" s="18">
        <v>13.4</v>
      </c>
      <c r="I32" s="18">
        <v>16</v>
      </c>
      <c r="J32" s="18">
        <v>17.3</v>
      </c>
      <c r="K32" s="18">
        <v>21.6</v>
      </c>
      <c r="L32" s="21">
        <v>17.399999999999999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17.3</v>
      </c>
      <c r="C33" s="18">
        <v>23.6</v>
      </c>
      <c r="D33" s="18" t="s">
        <v>14</v>
      </c>
      <c r="E33" s="18">
        <v>12</v>
      </c>
      <c r="F33" s="18" t="s">
        <v>14</v>
      </c>
      <c r="G33" s="18">
        <v>14.7</v>
      </c>
      <c r="H33" s="18">
        <v>16.100000000000001</v>
      </c>
      <c r="I33" s="18">
        <v>17.600000000000001</v>
      </c>
      <c r="J33" s="18">
        <v>21.4</v>
      </c>
      <c r="K33" s="18">
        <v>18.3</v>
      </c>
      <c r="L33" s="21">
        <v>16.7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16.8</v>
      </c>
      <c r="C34" s="18">
        <v>19.7</v>
      </c>
      <c r="D34" s="18" t="s">
        <v>14</v>
      </c>
      <c r="E34" s="18">
        <v>12.9</v>
      </c>
      <c r="F34" s="18" t="s">
        <v>14</v>
      </c>
      <c r="G34" s="18" t="s">
        <v>14</v>
      </c>
      <c r="H34" s="18">
        <v>18.3</v>
      </c>
      <c r="I34" s="18">
        <v>17.399999999999999</v>
      </c>
      <c r="J34" s="18">
        <v>21.5</v>
      </c>
      <c r="K34" s="18">
        <v>12.2</v>
      </c>
      <c r="L34" s="21">
        <v>19.100000000000001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15.7</v>
      </c>
      <c r="C35" s="18">
        <v>19.100000000000001</v>
      </c>
      <c r="D35" s="18" t="s">
        <v>14</v>
      </c>
      <c r="E35" s="18" t="s">
        <v>14</v>
      </c>
      <c r="F35" s="18" t="s">
        <v>14</v>
      </c>
      <c r="G35" s="18">
        <v>18.600000000000001</v>
      </c>
      <c r="H35" s="18">
        <v>14.1</v>
      </c>
      <c r="I35" s="18">
        <v>17</v>
      </c>
      <c r="J35" s="18">
        <v>19.2</v>
      </c>
      <c r="K35" s="18">
        <v>15.6</v>
      </c>
      <c r="L35" s="21">
        <v>15.2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13.8</v>
      </c>
      <c r="C36" s="24">
        <v>16.5</v>
      </c>
      <c r="D36" s="24" t="s">
        <v>14</v>
      </c>
      <c r="E36" s="24" t="s">
        <v>14</v>
      </c>
      <c r="F36" s="24" t="s">
        <v>14</v>
      </c>
      <c r="G36" s="24">
        <v>11.4</v>
      </c>
      <c r="H36" s="24">
        <v>12.8</v>
      </c>
      <c r="I36" s="24">
        <v>17</v>
      </c>
      <c r="J36" s="24">
        <v>17.399999999999999</v>
      </c>
      <c r="K36" s="24">
        <v>11.4</v>
      </c>
      <c r="L36" s="25">
        <v>15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9.1</v>
      </c>
      <c r="C38" s="7" t="s">
        <v>14</v>
      </c>
      <c r="D38" s="7" t="s">
        <v>14</v>
      </c>
      <c r="E38" s="7" t="s">
        <v>14</v>
      </c>
      <c r="F38" s="7" t="s">
        <v>14</v>
      </c>
      <c r="G38" s="7">
        <v>13.2</v>
      </c>
      <c r="H38" s="7">
        <v>10.7</v>
      </c>
      <c r="I38" s="7">
        <v>7.1</v>
      </c>
      <c r="J38" s="7">
        <v>10.199999999999999</v>
      </c>
      <c r="K38" s="7">
        <v>7.3</v>
      </c>
      <c r="L38" s="29">
        <v>7.5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8</v>
      </c>
      <c r="C39" s="18" t="s">
        <v>14</v>
      </c>
      <c r="D39" s="18" t="s">
        <v>14</v>
      </c>
      <c r="E39" s="18" t="s">
        <v>14</v>
      </c>
      <c r="F39" s="18" t="s">
        <v>14</v>
      </c>
      <c r="G39" s="18">
        <v>9.1999999999999993</v>
      </c>
      <c r="H39" s="18">
        <v>9.1999999999999993</v>
      </c>
      <c r="I39" s="18">
        <v>7.2</v>
      </c>
      <c r="J39" s="18">
        <v>8.6</v>
      </c>
      <c r="K39" s="18">
        <v>7.7</v>
      </c>
      <c r="L39" s="21">
        <v>5.9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11.6</v>
      </c>
      <c r="C40" s="18" t="s">
        <v>14</v>
      </c>
      <c r="D40" s="18" t="s">
        <v>14</v>
      </c>
      <c r="E40" s="18" t="s">
        <v>14</v>
      </c>
      <c r="F40" s="18" t="s">
        <v>14</v>
      </c>
      <c r="G40" s="18">
        <v>10.4</v>
      </c>
      <c r="H40" s="18">
        <v>13.2</v>
      </c>
      <c r="I40" s="18">
        <v>7.3</v>
      </c>
      <c r="J40" s="18">
        <v>11.3</v>
      </c>
      <c r="K40" s="18">
        <v>11.5</v>
      </c>
      <c r="L40" s="21">
        <v>14.8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11.7</v>
      </c>
      <c r="C41" s="18">
        <v>17.899999999999999</v>
      </c>
      <c r="D41" s="18" t="s">
        <v>14</v>
      </c>
      <c r="E41" s="18">
        <v>16.899999999999999</v>
      </c>
      <c r="F41" s="18" t="s">
        <v>14</v>
      </c>
      <c r="G41" s="18">
        <v>16.3</v>
      </c>
      <c r="H41" s="18">
        <v>12.5</v>
      </c>
      <c r="I41" s="18">
        <v>8.8000000000000007</v>
      </c>
      <c r="J41" s="18">
        <v>10.9</v>
      </c>
      <c r="K41" s="18">
        <v>10.8</v>
      </c>
      <c r="L41" s="21">
        <v>11.8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9.6999999999999993</v>
      </c>
      <c r="C42" s="18" t="s">
        <v>14</v>
      </c>
      <c r="D42" s="18" t="s">
        <v>14</v>
      </c>
      <c r="E42" s="18">
        <v>13.2</v>
      </c>
      <c r="F42" s="18" t="s">
        <v>14</v>
      </c>
      <c r="G42" s="18" t="s">
        <v>14</v>
      </c>
      <c r="H42" s="18">
        <v>8.3000000000000007</v>
      </c>
      <c r="I42" s="18">
        <v>8.1999999999999993</v>
      </c>
      <c r="J42" s="18">
        <v>11.5</v>
      </c>
      <c r="K42" s="18">
        <v>10.199999999999999</v>
      </c>
      <c r="L42" s="21">
        <v>9.1999999999999993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10.3</v>
      </c>
      <c r="C43" s="18">
        <v>16.7</v>
      </c>
      <c r="D43" s="18" t="s">
        <v>14</v>
      </c>
      <c r="E43" s="18" t="s">
        <v>14</v>
      </c>
      <c r="F43" s="18" t="s">
        <v>14</v>
      </c>
      <c r="G43" s="18">
        <v>16.3</v>
      </c>
      <c r="H43" s="18">
        <v>10</v>
      </c>
      <c r="I43" s="18">
        <v>9.4</v>
      </c>
      <c r="J43" s="18">
        <v>10</v>
      </c>
      <c r="K43" s="18">
        <v>9</v>
      </c>
      <c r="L43" s="21">
        <v>9.6999999999999993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9.6999999999999993</v>
      </c>
      <c r="C44" s="24">
        <v>12.8</v>
      </c>
      <c r="D44" s="24" t="s">
        <v>14</v>
      </c>
      <c r="E44" s="24">
        <v>10.199999999999999</v>
      </c>
      <c r="F44" s="24" t="s">
        <v>14</v>
      </c>
      <c r="G44" s="24">
        <v>13.8</v>
      </c>
      <c r="H44" s="24">
        <v>11.6</v>
      </c>
      <c r="I44" s="24">
        <v>8.5</v>
      </c>
      <c r="J44" s="24">
        <v>7.8</v>
      </c>
      <c r="K44" s="24">
        <v>6.5</v>
      </c>
      <c r="L44" s="25">
        <v>12.9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 t="s">
        <v>14</v>
      </c>
      <c r="C46" s="7" t="s">
        <v>14</v>
      </c>
      <c r="D46" s="7" t="s">
        <v>14</v>
      </c>
      <c r="E46" s="7" t="s">
        <v>14</v>
      </c>
      <c r="F46" s="7" t="s">
        <v>14</v>
      </c>
      <c r="G46" s="7" t="s">
        <v>14</v>
      </c>
      <c r="H46" s="7" t="s">
        <v>14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 t="s">
        <v>14</v>
      </c>
      <c r="C47" s="18" t="s">
        <v>14</v>
      </c>
      <c r="D47" s="18" t="s">
        <v>14</v>
      </c>
      <c r="E47" s="18" t="s">
        <v>14</v>
      </c>
      <c r="F47" s="18" t="s">
        <v>14</v>
      </c>
      <c r="G47" s="18" t="s">
        <v>14</v>
      </c>
      <c r="H47" s="18" t="s">
        <v>14</v>
      </c>
      <c r="I47" s="18" t="s">
        <v>14</v>
      </c>
      <c r="J47" s="18" t="s">
        <v>14</v>
      </c>
      <c r="K47" s="18" t="s">
        <v>14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 t="s">
        <v>14</v>
      </c>
      <c r="C48" s="18" t="s">
        <v>14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 t="s">
        <v>14</v>
      </c>
      <c r="C49" s="18" t="s">
        <v>14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 t="s">
        <v>14</v>
      </c>
      <c r="L49" s="21" t="s">
        <v>14</v>
      </c>
    </row>
    <row r="50" spans="1:12">
      <c r="A50" s="76">
        <v>2011</v>
      </c>
      <c r="B50" s="17" t="s">
        <v>14</v>
      </c>
      <c r="C50" s="18" t="s">
        <v>14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 t="s">
        <v>14</v>
      </c>
      <c r="C51" s="18" t="s">
        <v>14</v>
      </c>
      <c r="D51" s="18" t="s">
        <v>14</v>
      </c>
      <c r="E51" s="18" t="s">
        <v>14</v>
      </c>
      <c r="F51" s="18" t="s">
        <v>14</v>
      </c>
      <c r="G51" s="18" t="s">
        <v>14</v>
      </c>
      <c r="H51" s="18" t="s">
        <v>14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 t="s">
        <v>14</v>
      </c>
      <c r="C52" s="24" t="s">
        <v>14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 t="s">
        <v>14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214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129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IF(ISERROR('14a'!B7/'14a'!B6*100-100),"n.a.",'14a'!B7/'14a'!B6*100-100)</f>
        <v>1.6666666666666572</v>
      </c>
      <c r="C6" s="7">
        <f>IF(ISERROR('14a'!C7/'14a'!C6*100-100),"n.a.",'14a'!C7/'14a'!C6*100-100)</f>
        <v>-2.9629629629629619</v>
      </c>
      <c r="D6" s="7">
        <f>IF(ISERROR('14a'!D7/'14a'!D6*100-100),"n.a.",'14a'!D7/'14a'!D6*100-100)</f>
        <v>4.9019607843137294</v>
      </c>
      <c r="E6" s="7">
        <f>IF(ISERROR('14a'!E7/'14a'!E6*100-100),"n.a.",'14a'!E7/'14a'!E6*100-100)</f>
        <v>-3.7974683544303929</v>
      </c>
      <c r="F6" s="7">
        <f>IF(ISERROR('14a'!F7/'14a'!F6*100-100),"n.a.",'14a'!F7/'14a'!F6*100-100)</f>
        <v>13.333333333333329</v>
      </c>
      <c r="G6" s="7">
        <f>IF(ISERROR('14a'!G7/'14a'!G6*100-100),"n.a.",'14a'!G7/'14a'!G6*100-100)</f>
        <v>0</v>
      </c>
      <c r="H6" s="7">
        <f>IF(ISERROR('14a'!H7/'14a'!H6*100-100),"n.a.",'14a'!H7/'14a'!H6*100-100)</f>
        <v>1.5625</v>
      </c>
      <c r="I6" s="7">
        <f>IF(ISERROR('14a'!I7/'14a'!I6*100-100),"n.a.",'14a'!I7/'14a'!I6*100-100)</f>
        <v>-6.6666666666666714</v>
      </c>
      <c r="J6" s="7">
        <f>IF(ISERROR('14a'!J7/'14a'!J6*100-100),"n.a.",'14a'!J7/'14a'!J6*100-100)</f>
        <v>-2.3255813953488342</v>
      </c>
      <c r="K6" s="7">
        <f>IF(ISERROR('14a'!K7/'14a'!K6*100-100),"n.a.",'14a'!K7/'14a'!K6*100-100)</f>
        <v>2.8571428571428754</v>
      </c>
      <c r="L6" s="29">
        <f>IF(ISERROR('14a'!L7/'14a'!L6*100-100),"n.a.",'14a'!L7/'14a'!L6*100-100)</f>
        <v>6.9767441860465027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IF(ISERROR('14a'!B8/'14a'!B7*100-100),"n.a.",'14a'!B8/'14a'!B7*100-100)</f>
        <v>36.065573770491824</v>
      </c>
      <c r="C7" s="18">
        <f>IF(ISERROR('14a'!C8/'14a'!C7*100-100),"n.a.",'14a'!C8/'14a'!C7*100-100)</f>
        <v>17.55725190839695</v>
      </c>
      <c r="D7" s="18">
        <f>IF(ISERROR('14a'!D8/'14a'!D7*100-100),"n.a.",'14a'!D8/'14a'!D7*100-100)</f>
        <v>12.149532710280383</v>
      </c>
      <c r="E7" s="18">
        <f>IF(ISERROR('14a'!E8/'14a'!E7*100-100),"n.a.",'14a'!E8/'14a'!E7*100-100)</f>
        <v>19.736842105263165</v>
      </c>
      <c r="F7" s="18">
        <f>IF(ISERROR('14a'!F8/'14a'!F7*100-100),"n.a.",'14a'!F8/'14a'!F7*100-100)</f>
        <v>3.5294117647058982</v>
      </c>
      <c r="G7" s="18">
        <f>IF(ISERROR('14a'!G8/'14a'!G7*100-100),"n.a.",'14a'!G8/'14a'!G7*100-100)</f>
        <v>18.055555555555557</v>
      </c>
      <c r="H7" s="18">
        <f>IF(ISERROR('14a'!H8/'14a'!H7*100-100),"n.a.",'14a'!H8/'14a'!H7*100-100)</f>
        <v>38.461538461538453</v>
      </c>
      <c r="I7" s="18">
        <f>IF(ISERROR('14a'!I8/'14a'!I7*100-100),"n.a.",'14a'!I8/'14a'!I7*100-100)</f>
        <v>23.80952380952381</v>
      </c>
      <c r="J7" s="18">
        <f>IF(ISERROR('14a'!J8/'14a'!J7*100-100),"n.a.",'14a'!J8/'14a'!J7*100-100)</f>
        <v>16.666666666666671</v>
      </c>
      <c r="K7" s="18">
        <f>IF(ISERROR('14a'!K8/'14a'!K7*100-100),"n.a.",'14a'!K8/'14a'!K7*100-100)</f>
        <v>83.333333333333314</v>
      </c>
      <c r="L7" s="21">
        <f>IF(ISERROR('14a'!L8/'14a'!L7*100-100),"n.a.",'14a'!L8/'14a'!L7*100-100)</f>
        <v>67.391304347826093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IF(ISERROR('14a'!B9/'14a'!B8*100-100),"n.a.",'14a'!B9/'14a'!B8*100-100)</f>
        <v>-3.6144578313253106</v>
      </c>
      <c r="C8" s="18">
        <f>IF(ISERROR('14a'!C9/'14a'!C8*100-100),"n.a.",'14a'!C9/'14a'!C8*100-100)</f>
        <v>-7.7922077922077904</v>
      </c>
      <c r="D8" s="18">
        <f>IF(ISERROR('14a'!D9/'14a'!D8*100-100),"n.a.",'14a'!D9/'14a'!D8*100-100)</f>
        <v>-7.5</v>
      </c>
      <c r="E8" s="18">
        <f>IF(ISERROR('14a'!E9/'14a'!E8*100-100),"n.a.",'14a'!E9/'14a'!E8*100-100)</f>
        <v>1.098901098901095</v>
      </c>
      <c r="F8" s="18">
        <f>IF(ISERROR('14a'!F9/'14a'!F8*100-100),"n.a.",'14a'!F9/'14a'!F8*100-100)</f>
        <v>5.681818181818187</v>
      </c>
      <c r="G8" s="18">
        <f>IF(ISERROR('14a'!G9/'14a'!G8*100-100),"n.a.",'14a'!G9/'14a'!G8*100-100)</f>
        <v>-5.8823529411764781</v>
      </c>
      <c r="H8" s="18">
        <f>IF(ISERROR('14a'!H9/'14a'!H8*100-100),"n.a.",'14a'!H9/'14a'!H8*100-100)</f>
        <v>-3.3333333333333428</v>
      </c>
      <c r="I8" s="18">
        <f>IF(ISERROR('14a'!I9/'14a'!I8*100-100),"n.a.",'14a'!I9/'14a'!I8*100-100)</f>
        <v>3.8461538461538538</v>
      </c>
      <c r="J8" s="18">
        <f>IF(ISERROR('14a'!J9/'14a'!J8*100-100),"n.a.",'14a'!J9/'14a'!J8*100-100)</f>
        <v>8.1632653061224403</v>
      </c>
      <c r="K8" s="18">
        <f>IF(ISERROR('14a'!K9/'14a'!K8*100-100),"n.a.",'14a'!K9/'14a'!K8*100-100)</f>
        <v>-1.5151515151515156</v>
      </c>
      <c r="L8" s="21">
        <f>IF(ISERROR('14a'!L9/'14a'!L8*100-100),"n.a.",'14a'!L9/'14a'!L8*100-100)</f>
        <v>-1.2987012987013031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IF(ISERROR('14a'!B10/'14a'!B9*100-100),"n.a.",'14a'!B10/'14a'!B9*100-100)</f>
        <v>-7.5</v>
      </c>
      <c r="C9" s="18">
        <f>IF(ISERROR('14a'!C10/'14a'!C9*100-100),"n.a.",'14a'!C10/'14a'!C9*100-100)</f>
        <v>-12.676056338028161</v>
      </c>
      <c r="D9" s="18">
        <f>IF(ISERROR('14a'!D10/'14a'!D9*100-100),"n.a.",'14a'!D10/'14a'!D9*100-100)</f>
        <v>1.8018018018018012</v>
      </c>
      <c r="E9" s="18">
        <f>IF(ISERROR('14a'!E10/'14a'!E9*100-100),"n.a.",'14a'!E10/'14a'!E9*100-100)</f>
        <v>-4.347826086956502</v>
      </c>
      <c r="F9" s="18">
        <f>IF(ISERROR('14a'!F10/'14a'!F9*100-100),"n.a.",'14a'!F10/'14a'!F9*100-100)</f>
        <v>3.2258064516128968</v>
      </c>
      <c r="G9" s="18">
        <f>IF(ISERROR('14a'!G10/'14a'!G9*100-100),"n.a.",'14a'!G10/'14a'!G9*100-100)</f>
        <v>-2.5</v>
      </c>
      <c r="H9" s="18">
        <f>IF(ISERROR('14a'!H10/'14a'!H9*100-100),"n.a.",'14a'!H10/'14a'!H9*100-100)</f>
        <v>-10.34482758620689</v>
      </c>
      <c r="I9" s="18">
        <f>IF(ISERROR('14a'!I10/'14a'!I9*100-100),"n.a.",'14a'!I10/'14a'!I9*100-100)</f>
        <v>0</v>
      </c>
      <c r="J9" s="18">
        <f>IF(ISERROR('14a'!J10/'14a'!J9*100-100),"n.a.",'14a'!J10/'14a'!J9*100-100)</f>
        <v>-3.7735849056603712</v>
      </c>
      <c r="K9" s="18">
        <f>IF(ISERROR('14a'!K10/'14a'!K9*100-100),"n.a.",'14a'!K10/'14a'!K9*100-100)</f>
        <v>-15.384615384615387</v>
      </c>
      <c r="L9" s="21">
        <f>IF(ISERROR('14a'!L10/'14a'!L9*100-100),"n.a.",'14a'!L10/'14a'!L9*100-100)</f>
        <v>-2.6315789473684106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IF(ISERROR('14a'!B11/'14a'!B10*100-100),"n.a.",'14a'!B11/'14a'!B10*100-100)</f>
        <v>-2.7027027027027088</v>
      </c>
      <c r="C10" s="18">
        <f>IF(ISERROR('14a'!C11/'14a'!C10*100-100),"n.a.",'14a'!C11/'14a'!C10*100-100)</f>
        <v>-1.6129032258064626</v>
      </c>
      <c r="D10" s="18">
        <f>IF(ISERROR('14a'!D11/'14a'!D10*100-100),"n.a.",'14a'!D11/'14a'!D10*100-100)</f>
        <v>-0.88495575221240586</v>
      </c>
      <c r="E10" s="18">
        <f>IF(ISERROR('14a'!E11/'14a'!E10*100-100),"n.a.",'14a'!E11/'14a'!E10*100-100)</f>
        <v>2.2727272727272663</v>
      </c>
      <c r="F10" s="18">
        <f>IF(ISERROR('14a'!F11/'14a'!F10*100-100),"n.a.",'14a'!F11/'14a'!F10*100-100)</f>
        <v>6.25</v>
      </c>
      <c r="G10" s="18">
        <f>IF(ISERROR('14a'!G11/'14a'!G10*100-100),"n.a.",'14a'!G11/'14a'!G10*100-100)</f>
        <v>0</v>
      </c>
      <c r="H10" s="18">
        <f>IF(ISERROR('14a'!H11/'14a'!H10*100-100),"n.a.",'14a'!H11/'14a'!H10*100-100)</f>
        <v>0</v>
      </c>
      <c r="I10" s="18">
        <f>IF(ISERROR('14a'!I11/'14a'!I10*100-100),"n.a.",'14a'!I11/'14a'!I10*100-100)</f>
        <v>-1.8518518518518619</v>
      </c>
      <c r="J10" s="18">
        <f>IF(ISERROR('14a'!J11/'14a'!J10*100-100),"n.a.",'14a'!J11/'14a'!J10*100-100)</f>
        <v>-5.8823529411764781</v>
      </c>
      <c r="K10" s="18">
        <f>IF(ISERROR('14a'!K11/'14a'!K10*100-100),"n.a.",'14a'!K11/'14a'!K10*100-100)</f>
        <v>-16.363636363636374</v>
      </c>
      <c r="L10" s="21">
        <f>IF(ISERROR('14a'!L11/'14a'!L10*100-100),"n.a.",'14a'!L11/'14a'!L10*100-100)</f>
        <v>-9.4594594594594668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IF(ISERROR('14a'!B12/'14a'!B11*100-100),"n.a.",'14a'!B12/'14a'!B11*100-100)</f>
        <v>-1.3888888888888999</v>
      </c>
      <c r="C11" s="18">
        <f>IF(ISERROR('14a'!C12/'14a'!C11*100-100),"n.a.",'14a'!C12/'14a'!C11*100-100)</f>
        <v>-8.1967213114754145</v>
      </c>
      <c r="D11" s="18">
        <f>IF(ISERROR('14a'!D12/'14a'!D11*100-100),"n.a.",'14a'!D12/'14a'!D11*100-100)</f>
        <v>1.785714285714306</v>
      </c>
      <c r="E11" s="18">
        <f>IF(ISERROR('14a'!E12/'14a'!E11*100-100),"n.a.",'14a'!E12/'14a'!E11*100-100)</f>
        <v>0</v>
      </c>
      <c r="F11" s="18">
        <f>IF(ISERROR('14a'!F12/'14a'!F11*100-100),"n.a.",'14a'!F12/'14a'!F11*100-100)</f>
        <v>1.9607843137255117</v>
      </c>
      <c r="G11" s="18">
        <f>IF(ISERROR('14a'!G12/'14a'!G11*100-100),"n.a.",'14a'!G12/'14a'!G11*100-100)</f>
        <v>-2.5641025641025692</v>
      </c>
      <c r="H11" s="18">
        <f>IF(ISERROR('14a'!H12/'14a'!H11*100-100),"n.a.",'14a'!H12/'14a'!H11*100-100)</f>
        <v>-3.8461538461538396</v>
      </c>
      <c r="I11" s="18">
        <f>IF(ISERROR('14a'!I12/'14a'!I11*100-100),"n.a.",'14a'!I12/'14a'!I11*100-100)</f>
        <v>0</v>
      </c>
      <c r="J11" s="18">
        <f>IF(ISERROR('14a'!J12/'14a'!J11*100-100),"n.a.",'14a'!J12/'14a'!J11*100-100)</f>
        <v>-16.666666666666657</v>
      </c>
      <c r="K11" s="18">
        <f>IF(ISERROR('14a'!K12/'14a'!K11*100-100),"n.a.",'14a'!K12/'14a'!K11*100-100)</f>
        <v>0</v>
      </c>
      <c r="L11" s="21">
        <f>IF(ISERROR('14a'!L12/'14a'!L11*100-100),"n.a.",'14a'!L12/'14a'!L11*100-100)</f>
        <v>-2.9850746268656678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IF(ISERROR('14a'!B12/'14a'!B6*100-100),"n.a.",'14a'!B12/'14a'!B6*100-100)</f>
        <v>18.333333333333329</v>
      </c>
      <c r="C12" s="24">
        <f>IF(ISERROR('14a'!C12/'14a'!C6*100-100),"n.a.",'14a'!C12/'14a'!C6*100-100)</f>
        <v>-17.037037037037038</v>
      </c>
      <c r="D12" s="24">
        <f>IF(ISERROR('14a'!D12/'14a'!D6*100-100),"n.a.",'14a'!D12/'14a'!D6*100-100)</f>
        <v>11.764705882352942</v>
      </c>
      <c r="E12" s="24">
        <f>IF(ISERROR('14a'!E12/'14a'!E6*100-100),"n.a.",'14a'!E12/'14a'!E6*100-100)</f>
        <v>13.924050632911374</v>
      </c>
      <c r="F12" s="24">
        <f>IF(ISERROR('14a'!F12/'14a'!F6*100-100),"n.a.",'14a'!F12/'14a'!F6*100-100)</f>
        <v>38.666666666666686</v>
      </c>
      <c r="G12" s="24">
        <f>IF(ISERROR('14a'!G12/'14a'!G6*100-100),"n.a.",'14a'!G12/'14a'!G6*100-100)</f>
        <v>5.5555555555555571</v>
      </c>
      <c r="H12" s="24">
        <f>IF(ISERROR('14a'!H12/'14a'!H6*100-100),"n.a.",'14a'!H12/'14a'!H6*100-100)</f>
        <v>17.1875</v>
      </c>
      <c r="I12" s="24">
        <f>IF(ISERROR('14a'!I12/'14a'!I6*100-100),"n.a.",'14a'!I12/'14a'!I6*100-100)</f>
        <v>17.777777777777786</v>
      </c>
      <c r="J12" s="24">
        <f>IF(ISERROR('14a'!J12/'14a'!J6*100-100),"n.a.",'14a'!J12/'14a'!J6*100-100)</f>
        <v>-6.9767441860465169</v>
      </c>
      <c r="K12" s="24">
        <f>IF(ISERROR('14a'!K12/'14a'!K6*100-100),"n.a.",'14a'!K12/'14a'!K6*100-100)</f>
        <v>31.428571428571416</v>
      </c>
      <c r="L12" s="25">
        <f>IF(ISERROR('14a'!L12/'14a'!L6*100-100),"n.a.",'14a'!L12/'14a'!L6*100-100)</f>
        <v>51.16279069767441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IF(ISERROR('14a'!B15/'14a'!B14*100-100),"n.a.",'14a'!B15/'14a'!B14*100-100)</f>
        <v>1.6949152542372872</v>
      </c>
      <c r="C14" s="7">
        <f>IF(ISERROR('14a'!C15/'14a'!C14*100-100),"n.a.",'14a'!C15/'14a'!C14*100-100)</f>
        <v>-2.9850746268656678</v>
      </c>
      <c r="D14" s="7">
        <f>IF(ISERROR('14a'!D15/'14a'!D14*100-100),"n.a.",'14a'!D15/'14a'!D14*100-100)</f>
        <v>2.9126213592232943</v>
      </c>
      <c r="E14" s="7">
        <f>IF(ISERROR('14a'!E15/'14a'!E14*100-100),"n.a.",'14a'!E15/'14a'!E14*100-100)</f>
        <v>-2.5641025641025692</v>
      </c>
      <c r="F14" s="7">
        <f>IF(ISERROR('14a'!F15/'14a'!F14*100-100),"n.a.",'14a'!F15/'14a'!F14*100-100)</f>
        <v>14.86486486486487</v>
      </c>
      <c r="G14" s="7">
        <f>IF(ISERROR('14a'!G15/'14a'!G14*100-100),"n.a.",'14a'!G15/'14a'!G14*100-100)</f>
        <v>0</v>
      </c>
      <c r="H14" s="7">
        <f>IF(ISERROR('14a'!H15/'14a'!H14*100-100),"n.a.",'14a'!H15/'14a'!H14*100-100)</f>
        <v>3.1746031746031917</v>
      </c>
      <c r="I14" s="7">
        <f>IF(ISERROR('14a'!I15/'14a'!I14*100-100),"n.a.",'14a'!I15/'14a'!I14*100-100)</f>
        <v>-7.5</v>
      </c>
      <c r="J14" s="7">
        <f>IF(ISERROR('14a'!J15/'14a'!J14*100-100),"n.a.",'14a'!J15/'14a'!J14*100-100)</f>
        <v>-2.7777777777777857</v>
      </c>
      <c r="K14" s="7">
        <f>IF(ISERROR('14a'!K15/'14a'!K14*100-100),"n.a.",'14a'!K15/'14a'!K14*100-100)</f>
        <v>0</v>
      </c>
      <c r="L14" s="29">
        <f>IF(ISERROR('14a'!L15/'14a'!L14*100-100),"n.a.",'14a'!L15/'14a'!L14*100-100)</f>
        <v>7.3170731707317316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IF(ISERROR('14a'!B16/'14a'!B15*100-100),"n.a.",'14a'!B16/'14a'!B15*100-100)</f>
        <v>35</v>
      </c>
      <c r="C15" s="18">
        <f>IF(ISERROR('14a'!C16/'14a'!C15*100-100),"n.a.",'14a'!C16/'14a'!C15*100-100)</f>
        <v>16.153846153846146</v>
      </c>
      <c r="D15" s="18">
        <f>IF(ISERROR('14a'!D16/'14a'!D15*100-100),"n.a.",'14a'!D16/'14a'!D15*100-100)</f>
        <v>12.264150943396231</v>
      </c>
      <c r="E15" s="18">
        <f>IF(ISERROR('14a'!E16/'14a'!E15*100-100),"n.a.",'14a'!E16/'14a'!E15*100-100)</f>
        <v>18.421052631578959</v>
      </c>
      <c r="F15" s="18">
        <f>IF(ISERROR('14a'!F16/'14a'!F15*100-100),"n.a.",'14a'!F16/'14a'!F15*100-100)</f>
        <v>2.3529411764705799</v>
      </c>
      <c r="G15" s="18">
        <f>IF(ISERROR('14a'!G16/'14a'!G15*100-100),"n.a.",'14a'!G16/'14a'!G15*100-100)</f>
        <v>16.666666666666671</v>
      </c>
      <c r="H15" s="18">
        <f>IF(ISERROR('14a'!H16/'14a'!H15*100-100),"n.a.",'14a'!H16/'14a'!H15*100-100)</f>
        <v>38.461538461538453</v>
      </c>
      <c r="I15" s="18">
        <f>IF(ISERROR('14a'!I16/'14a'!I15*100-100),"n.a.",'14a'!I16/'14a'!I15*100-100)</f>
        <v>27.027027027027017</v>
      </c>
      <c r="J15" s="18">
        <f>IF(ISERROR('14a'!J16/'14a'!J15*100-100),"n.a.",'14a'!J16/'14a'!J15*100-100)</f>
        <v>20</v>
      </c>
      <c r="K15" s="18">
        <f>IF(ISERROR('14a'!K16/'14a'!K15*100-100),"n.a.",'14a'!K16/'14a'!K15*100-100)</f>
        <v>85.29411764705884</v>
      </c>
      <c r="L15" s="21">
        <f>IF(ISERROR('14a'!L16/'14a'!L15*100-100),"n.a.",'14a'!L16/'14a'!L15*100-100)</f>
        <v>68.181818181818159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IF(ISERROR('14a'!B17/'14a'!B16*100-100),"n.a.",'14a'!B17/'14a'!B16*100-100)</f>
        <v>-2.4691358024691255</v>
      </c>
      <c r="C16" s="18">
        <f>IF(ISERROR('14a'!C17/'14a'!C16*100-100),"n.a.",'14a'!C17/'14a'!C16*100-100)</f>
        <v>-7.2847682119205217</v>
      </c>
      <c r="D16" s="18">
        <f>IF(ISERROR('14a'!D17/'14a'!D16*100-100),"n.a.",'14a'!D17/'14a'!D16*100-100)</f>
        <v>-7.5630252100840352</v>
      </c>
      <c r="E16" s="18">
        <f>IF(ISERROR('14a'!E17/'14a'!E16*100-100),"n.a.",'14a'!E17/'14a'!E16*100-100)</f>
        <v>1.1111111111111143</v>
      </c>
      <c r="F16" s="18">
        <f>IF(ISERROR('14a'!F17/'14a'!F16*100-100),"n.a.",'14a'!F17/'14a'!F16*100-100)</f>
        <v>4.5977011494252764</v>
      </c>
      <c r="G16" s="18">
        <f>IF(ISERROR('14a'!G17/'14a'!G16*100-100),"n.a.",'14a'!G17/'14a'!G16*100-100)</f>
        <v>-5.952380952380949</v>
      </c>
      <c r="H16" s="18">
        <f>IF(ISERROR('14a'!H17/'14a'!H16*100-100),"n.a.",'14a'!H17/'14a'!H16*100-100)</f>
        <v>-4.4444444444444571</v>
      </c>
      <c r="I16" s="18">
        <f>IF(ISERROR('14a'!I17/'14a'!I16*100-100),"n.a.",'14a'!I17/'14a'!I16*100-100)</f>
        <v>2.1276595744680833</v>
      </c>
      <c r="J16" s="18">
        <f>IF(ISERROR('14a'!J17/'14a'!J16*100-100),"n.a.",'14a'!J17/'14a'!J16*100-100)</f>
        <v>7.1428571428571388</v>
      </c>
      <c r="K16" s="18">
        <f>IF(ISERROR('14a'!K17/'14a'!K16*100-100),"n.a.",'14a'!K17/'14a'!K16*100-100)</f>
        <v>-1.5873015873015817</v>
      </c>
      <c r="L16" s="21">
        <f>IF(ISERROR('14a'!L17/'14a'!L16*100-100),"n.a.",'14a'!L17/'14a'!L16*100-100)</f>
        <v>0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IF(ISERROR('14a'!B18/'14a'!B17*100-100),"n.a.",'14a'!B18/'14a'!B17*100-100)</f>
        <v>-7.5949367088607715</v>
      </c>
      <c r="C17" s="18">
        <f>IF(ISERROR('14a'!C18/'14a'!C17*100-100),"n.a.",'14a'!C18/'14a'!C17*100-100)</f>
        <v>-11.428571428571416</v>
      </c>
      <c r="D17" s="18">
        <f>IF(ISERROR('14a'!D18/'14a'!D17*100-100),"n.a.",'14a'!D18/'14a'!D17*100-100)</f>
        <v>2.7272727272727337</v>
      </c>
      <c r="E17" s="18">
        <f>IF(ISERROR('14a'!E18/'14a'!E17*100-100),"n.a.",'14a'!E18/'14a'!E17*100-100)</f>
        <v>-4.3956043956044084</v>
      </c>
      <c r="F17" s="18">
        <f>IF(ISERROR('14a'!F18/'14a'!F17*100-100),"n.a.",'14a'!F18/'14a'!F17*100-100)</f>
        <v>3.2967032967033134</v>
      </c>
      <c r="G17" s="18">
        <f>IF(ISERROR('14a'!G18/'14a'!G17*100-100),"n.a.",'14a'!G18/'14a'!G17*100-100)</f>
        <v>-2.5316455696202524</v>
      </c>
      <c r="H17" s="18">
        <f>IF(ISERROR('14a'!H18/'14a'!H17*100-100),"n.a.",'14a'!H18/'14a'!H17*100-100)</f>
        <v>-10.465116279069761</v>
      </c>
      <c r="I17" s="18">
        <f>IF(ISERROR('14a'!I18/'14a'!I17*100-100),"n.a.",'14a'!I18/'14a'!I17*100-100)</f>
        <v>0</v>
      </c>
      <c r="J17" s="18">
        <f>IF(ISERROR('14a'!J18/'14a'!J17*100-100),"n.a.",'14a'!J18/'14a'!J17*100-100)</f>
        <v>-8.8888888888888999</v>
      </c>
      <c r="K17" s="18">
        <f>IF(ISERROR('14a'!K18/'14a'!K17*100-100),"n.a.",'14a'!K18/'14a'!K17*100-100)</f>
        <v>-14.516129032258078</v>
      </c>
      <c r="L17" s="21">
        <f>IF(ISERROR('14a'!L18/'14a'!L17*100-100),"n.a.",'14a'!L18/'14a'!L17*100-100)</f>
        <v>-2.7027027027027088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IF(ISERROR('14a'!B19/'14a'!B18*100-100),"n.a.",'14a'!B19/'14a'!B18*100-100)</f>
        <v>-2.7397260273972535</v>
      </c>
      <c r="C18" s="18">
        <f>IF(ISERROR('14a'!C19/'14a'!C18*100-100),"n.a.",'14a'!C19/'14a'!C18*100-100)</f>
        <v>-3.225806451612911</v>
      </c>
      <c r="D18" s="18">
        <f>IF(ISERROR('14a'!D19/'14a'!D18*100-100),"n.a.",'14a'!D19/'14a'!D18*100-100)</f>
        <v>-1.7699115044247975</v>
      </c>
      <c r="E18" s="18">
        <f>IF(ISERROR('14a'!E19/'14a'!E18*100-100),"n.a.",'14a'!E19/'14a'!E18*100-100)</f>
        <v>2.2988505747126595</v>
      </c>
      <c r="F18" s="18">
        <f>IF(ISERROR('14a'!F19/'14a'!F18*100-100),"n.a.",'14a'!F19/'14a'!F18*100-100)</f>
        <v>8.5106382978723332</v>
      </c>
      <c r="G18" s="18">
        <f>IF(ISERROR('14a'!G19/'14a'!G18*100-100),"n.a.",'14a'!G19/'14a'!G18*100-100)</f>
        <v>0</v>
      </c>
      <c r="H18" s="18">
        <f>IF(ISERROR('14a'!H19/'14a'!H18*100-100),"n.a.",'14a'!H19/'14a'!H18*100-100)</f>
        <v>0</v>
      </c>
      <c r="I18" s="18">
        <f>IF(ISERROR('14a'!I19/'14a'!I18*100-100),"n.a.",'14a'!I19/'14a'!I18*100-100)</f>
        <v>-4.1666666666666714</v>
      </c>
      <c r="J18" s="18">
        <f>IF(ISERROR('14a'!J19/'14a'!J18*100-100),"n.a.",'14a'!J19/'14a'!J18*100-100)</f>
        <v>-2.4390243902438868</v>
      </c>
      <c r="K18" s="18">
        <f>IF(ISERROR('14a'!K19/'14a'!K18*100-100),"n.a.",'14a'!K19/'14a'!K18*100-100)</f>
        <v>-18.867924528301884</v>
      </c>
      <c r="L18" s="21">
        <f>IF(ISERROR('14a'!L19/'14a'!L18*100-100),"n.a.",'14a'!L19/'14a'!L18*100-100)</f>
        <v>-9.7222222222222143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IF(ISERROR('14a'!B20/'14a'!B19*100-100),"n.a.",'14a'!B20/'14a'!B19*100-100)</f>
        <v>-2.8169014084506898</v>
      </c>
      <c r="C19" s="18">
        <f>IF(ISERROR('14a'!C20/'14a'!C19*100-100),"n.a.",'14a'!C20/'14a'!C19*100-100)</f>
        <v>-7.5</v>
      </c>
      <c r="D19" s="18">
        <f>IF(ISERROR('14a'!D20/'14a'!D19*100-100),"n.a.",'14a'!D20/'14a'!D19*100-100)</f>
        <v>1.8018018018018012</v>
      </c>
      <c r="E19" s="18">
        <f>IF(ISERROR('14a'!E20/'14a'!E19*100-100),"n.a.",'14a'!E20/'14a'!E19*100-100)</f>
        <v>1.1235955056179847</v>
      </c>
      <c r="F19" s="18">
        <f>IF(ISERROR('14a'!F20/'14a'!F19*100-100),"n.a.",'14a'!F20/'14a'!F19*100-100)</f>
        <v>1.9607843137255117</v>
      </c>
      <c r="G19" s="18">
        <f>IF(ISERROR('14a'!G20/'14a'!G19*100-100),"n.a.",'14a'!G20/'14a'!G19*100-100)</f>
        <v>-1.2987012987013031</v>
      </c>
      <c r="H19" s="18">
        <f>IF(ISERROR('14a'!H20/'14a'!H19*100-100),"n.a.",'14a'!H20/'14a'!H19*100-100)</f>
        <v>-2.5974025974025921</v>
      </c>
      <c r="I19" s="18">
        <f>IF(ISERROR('14a'!I20/'14a'!I19*100-100),"n.a.",'14a'!I20/'14a'!I19*100-100)</f>
        <v>0</v>
      </c>
      <c r="J19" s="18">
        <f>IF(ISERROR('14a'!J20/'14a'!J19*100-100),"n.a.",'14a'!J20/'14a'!J19*100-100)</f>
        <v>-17.5</v>
      </c>
      <c r="K19" s="18">
        <f>IF(ISERROR('14a'!K20/'14a'!K19*100-100),"n.a.",'14a'!K20/'14a'!K19*100-100)</f>
        <v>4.6511627906976827</v>
      </c>
      <c r="L19" s="21">
        <f>IF(ISERROR('14a'!L20/'14a'!L19*100-100),"n.a.",'14a'!L20/'14a'!L19*100-100)</f>
        <v>-3.0769230769230802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IF(ISERROR('14a'!B20/'14a'!B14*100-100),"n.a.",'14a'!B20/'14a'!B14*100-100)</f>
        <v>16.949152542372886</v>
      </c>
      <c r="C20" s="24">
        <f>IF(ISERROR('14a'!C20/'14a'!C14*100-100),"n.a.",'14a'!C20/'14a'!C14*100-100)</f>
        <v>-17.164179104477611</v>
      </c>
      <c r="D20" s="24">
        <f>IF(ISERROR('14a'!D20/'14a'!D14*100-100),"n.a.",'14a'!D20/'14a'!D14*100-100)</f>
        <v>9.708737864077662</v>
      </c>
      <c r="E20" s="24">
        <f>IF(ISERROR('14a'!E20/'14a'!E14*100-100),"n.a.",'14a'!E20/'14a'!E14*100-100)</f>
        <v>15.384615384615401</v>
      </c>
      <c r="F20" s="24">
        <f>IF(ISERROR('14a'!F20/'14a'!F14*100-100),"n.a.",'14a'!F20/'14a'!F14*100-100)</f>
        <v>40.540540540540547</v>
      </c>
      <c r="G20" s="24">
        <f>IF(ISERROR('14a'!G20/'14a'!G14*100-100),"n.a.",'14a'!G20/'14a'!G14*100-100)</f>
        <v>5.5555555555555571</v>
      </c>
      <c r="H20" s="24">
        <f>IF(ISERROR('14a'!H20/'14a'!H14*100-100),"n.a.",'14a'!H20/'14a'!H14*100-100)</f>
        <v>19.047619047619051</v>
      </c>
      <c r="I20" s="24">
        <f>IF(ISERROR('14a'!I20/'14a'!I14*100-100),"n.a.",'14a'!I20/'14a'!I14*100-100)</f>
        <v>14.999999999999986</v>
      </c>
      <c r="J20" s="24">
        <f>IF(ISERROR('14a'!J20/'14a'!J14*100-100),"n.a.",'14a'!J20/'14a'!J14*100-100)</f>
        <v>-8.3333333333333428</v>
      </c>
      <c r="K20" s="24">
        <f>IF(ISERROR('14a'!K20/'14a'!K14*100-100),"n.a.",'14a'!K20/'14a'!K14*100-100)</f>
        <v>32.35294117647058</v>
      </c>
      <c r="L20" s="25">
        <f>IF(ISERROR('14a'!L20/'14a'!L14*100-100),"n.a.",'14a'!L20/'14a'!L14*100-100)</f>
        <v>53.658536585365852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IF(ISERROR('14a'!B23/'14a'!B22*100-100),"n.a.",'14a'!B23/'14a'!B22*100-100)</f>
        <v>-3.7383177570093409</v>
      </c>
      <c r="C22" s="7">
        <f>IF(ISERROR('14a'!C23/'14a'!C22*100-100),"n.a.",'14a'!C23/'14a'!C22*100-100)</f>
        <v>-7.3619631901840563</v>
      </c>
      <c r="D22" s="7" t="str">
        <f>IF(ISERROR('14a'!D23/'14a'!D22*100-100),"n.a.",'14a'!D23/'14a'!D22*100-100)</f>
        <v>n.a.</v>
      </c>
      <c r="E22" s="7">
        <f>IF(ISERROR('14a'!E23/'14a'!E22*100-100),"n.a.",'14a'!E23/'14a'!E22*100-100)</f>
        <v>-28.148148148148152</v>
      </c>
      <c r="F22" s="7">
        <f>IF(ISERROR('14a'!F23/'14a'!F22*100-100),"n.a.",'14a'!F23/'14a'!F22*100-100)</f>
        <v>-11.643835616438352</v>
      </c>
      <c r="G22" s="7">
        <f>IF(ISERROR('14a'!G23/'14a'!G22*100-100),"n.a.",'14a'!G23/'14a'!G22*100-100)</f>
        <v>-17.164179104477611</v>
      </c>
      <c r="H22" s="7">
        <f>IF(ISERROR('14a'!H23/'14a'!H22*100-100),"n.a.",'14a'!H23/'14a'!H22*100-100)</f>
        <v>-10</v>
      </c>
      <c r="I22" s="7">
        <f>IF(ISERROR('14a'!I23/'14a'!I22*100-100),"n.a.",'14a'!I23/'14a'!I22*100-100)</f>
        <v>-6.451612903225822</v>
      </c>
      <c r="J22" s="7">
        <f>IF(ISERROR('14a'!J23/'14a'!J22*100-100),"n.a.",'14a'!J23/'14a'!J22*100-100)</f>
        <v>0.80645161290323131</v>
      </c>
      <c r="K22" s="7">
        <f>IF(ISERROR('14a'!K23/'14a'!K22*100-100),"n.a.",'14a'!K23/'14a'!K22*100-100)</f>
        <v>9.0909090909090793</v>
      </c>
      <c r="L22" s="29">
        <f>IF(ISERROR('14a'!L23/'14a'!L22*100-100),"n.a.",'14a'!L23/'14a'!L22*100-100)</f>
        <v>8.2474226804123845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IF(ISERROR('14a'!B24/'14a'!B23*100-100),"n.a.",'14a'!B24/'14a'!B23*100-100)</f>
        <v>33.980582524271853</v>
      </c>
      <c r="C23" s="18">
        <f>IF(ISERROR('14a'!C24/'14a'!C23*100-100),"n.a.",'14a'!C24/'14a'!C23*100-100)</f>
        <v>42.38410596026489</v>
      </c>
      <c r="D23" s="18" t="str">
        <f>IF(ISERROR('14a'!D24/'14a'!D23*100-100),"n.a.",'14a'!D24/'14a'!D23*100-100)</f>
        <v>n.a.</v>
      </c>
      <c r="E23" s="18">
        <f>IF(ISERROR('14a'!E24/'14a'!E23*100-100),"n.a.",'14a'!E24/'14a'!E23*100-100)</f>
        <v>71.134020618556747</v>
      </c>
      <c r="F23" s="18"/>
      <c r="G23" s="18">
        <f>IF(ISERROR('14a'!G24/'14a'!G23*100-100),"n.a.",'14a'!G24/'14a'!G23*100-100)</f>
        <v>-4.5045045045044958</v>
      </c>
      <c r="H23" s="18">
        <f>IF(ISERROR('14a'!H24/'14a'!H23*100-100),"n.a.",'14a'!H24/'14a'!H23*100-100)</f>
        <v>23.148148148148138</v>
      </c>
      <c r="I23" s="18">
        <f>IF(ISERROR('14a'!I24/'14a'!I23*100-100),"n.a.",'14a'!I24/'14a'!I23*100-100)</f>
        <v>14.942528735632195</v>
      </c>
      <c r="J23" s="18">
        <f>IF(ISERROR('14a'!J24/'14a'!J23*100-100),"n.a.",'14a'!J24/'14a'!J23*100-100)</f>
        <v>9.5999999999999801</v>
      </c>
      <c r="K23" s="18">
        <f>IF(ISERROR('14a'!K24/'14a'!K23*100-100),"n.a.",'14a'!K24/'14a'!K23*100-100)</f>
        <v>79.761904761904759</v>
      </c>
      <c r="L23" s="21">
        <f>IF(ISERROR('14a'!L24/'14a'!L23*100-100),"n.a.",'14a'!L24/'14a'!L23*100-100)</f>
        <v>56.190476190476176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IF(ISERROR('14a'!B25/'14a'!B24*100-100),"n.a.",'14a'!B25/'14a'!B24*100-100)</f>
        <v>3.6231884057970944</v>
      </c>
      <c r="C24" s="18">
        <f>IF(ISERROR('14a'!C25/'14a'!C24*100-100),"n.a.",'14a'!C25/'14a'!C24*100-100)</f>
        <v>-6.5116279069767415</v>
      </c>
      <c r="D24" s="18" t="str">
        <f>IF(ISERROR('14a'!D25/'14a'!D24*100-100),"n.a.",'14a'!D25/'14a'!D24*100-100)</f>
        <v>n.a.</v>
      </c>
      <c r="E24" s="18">
        <f>IF(ISERROR('14a'!E25/'14a'!E24*100-100),"n.a.",'14a'!E25/'14a'!E24*100-100)</f>
        <v>-12.650602409638566</v>
      </c>
      <c r="F24" s="18">
        <f>IF(ISERROR('14a'!F25/'14a'!F24*100-100),"n.a.",'14a'!F25/'14a'!F24*100-100)</f>
        <v>53.623188405797094</v>
      </c>
      <c r="G24" s="18">
        <f>IF(ISERROR('14a'!G25/'14a'!G24*100-100),"n.a.",'14a'!G25/'14a'!G24*100-100)</f>
        <v>45.28301886792454</v>
      </c>
      <c r="H24" s="18">
        <f>IF(ISERROR('14a'!H25/'14a'!H24*100-100),"n.a.",'14a'!H25/'14a'!H24*100-100)</f>
        <v>7.5187969924812137</v>
      </c>
      <c r="I24" s="18">
        <f>IF(ISERROR('14a'!I25/'14a'!I24*100-100),"n.a.",'14a'!I25/'14a'!I24*100-100)</f>
        <v>14.999999999999986</v>
      </c>
      <c r="J24" s="18">
        <f>IF(ISERROR('14a'!J25/'14a'!J24*100-100),"n.a.",'14a'!J25/'14a'!J24*100-100)</f>
        <v>9.4890510948905131</v>
      </c>
      <c r="K24" s="18">
        <f>IF(ISERROR('14a'!K25/'14a'!K24*100-100),"n.a.",'14a'!K25/'14a'!K24*100-100)</f>
        <v>-8.6092715231787906</v>
      </c>
      <c r="L24" s="21">
        <f>IF(ISERROR('14a'!L25/'14a'!L24*100-100),"n.a.",'14a'!L25/'14a'!L24*100-100)</f>
        <v>-10.975609756097555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IF(ISERROR('14a'!B26/'14a'!B25*100-100),"n.a.",'14a'!B26/'14a'!B25*100-100)</f>
        <v>-9.7902097902097864</v>
      </c>
      <c r="C25" s="18">
        <f>IF(ISERROR('14a'!C26/'14a'!C25*100-100),"n.a.",'14a'!C26/'14a'!C25*100-100)</f>
        <v>-31.343283582089555</v>
      </c>
      <c r="D25" s="18" t="str">
        <f>IF(ISERROR('14a'!D26/'14a'!D25*100-100),"n.a.",'14a'!D26/'14a'!D25*100-100)</f>
        <v>n.a.</v>
      </c>
      <c r="E25" s="18">
        <f>IF(ISERROR('14a'!E26/'14a'!E25*100-100),"n.a.",'14a'!E26/'14a'!E25*100-100)</f>
        <v>-12.413793103448285</v>
      </c>
      <c r="F25" s="18">
        <f>IF(ISERROR('14a'!F26/'14a'!F25*100-100),"n.a.",'14a'!F26/'14a'!F25*100-100)</f>
        <v>-2.3584905660377444</v>
      </c>
      <c r="G25" s="18">
        <f>IF(ISERROR('14a'!G26/'14a'!G25*100-100),"n.a.",'14a'!G26/'14a'!G25*100-100)</f>
        <v>-34.415584415584419</v>
      </c>
      <c r="H25" s="18">
        <f>IF(ISERROR('14a'!H26/'14a'!H25*100-100),"n.a.",'14a'!H26/'14a'!H25*100-100)</f>
        <v>-4.1958041958042145</v>
      </c>
      <c r="I25" s="18">
        <f>IF(ISERROR('14a'!I26/'14a'!I25*100-100),"n.a.",'14a'!I26/'14a'!I25*100-100)</f>
        <v>-3.4782608695652186</v>
      </c>
      <c r="J25" s="18">
        <f>IF(ISERROR('14a'!J26/'14a'!J25*100-100),"n.a.",'14a'!J26/'14a'!J25*100-100)</f>
        <v>3.3333333333333428</v>
      </c>
      <c r="K25" s="18">
        <f>IF(ISERROR('14a'!K26/'14a'!K25*100-100),"n.a.",'14a'!K26/'14a'!K25*100-100)</f>
        <v>-19.565217391304358</v>
      </c>
      <c r="L25" s="21">
        <f>IF(ISERROR('14a'!L26/'14a'!L25*100-100),"n.a.",'14a'!L26/'14a'!L25*100-100)</f>
        <v>-1.3698630136986196</v>
      </c>
    </row>
    <row r="26" spans="1:24">
      <c r="A26" s="74">
        <v>2012</v>
      </c>
      <c r="B26" s="17">
        <f>IF(ISERROR('14a'!B27/'14a'!B26*100-100),"n.a.",'14a'!B27/'14a'!B26*100-100)</f>
        <v>-0.77519379844960667</v>
      </c>
      <c r="C26" s="18">
        <f>IF(ISERROR('14a'!C27/'14a'!C26*100-100),"n.a.",'14a'!C27/'14a'!C26*100-100)</f>
        <v>23.91304347826086</v>
      </c>
      <c r="D26" s="18" t="str">
        <f>IF(ISERROR('14a'!D27/'14a'!D26*100-100),"n.a.",'14a'!D27/'14a'!D26*100-100)</f>
        <v>n.a.</v>
      </c>
      <c r="E26" s="18">
        <f>IF(ISERROR('14a'!E27/'14a'!E26*100-100),"n.a.",'14a'!E27/'14a'!E26*100-100)</f>
        <v>-18.11023622047243</v>
      </c>
      <c r="F26" s="18">
        <f>IF(ISERROR('14a'!F27/'14a'!F26*100-100),"n.a.",'14a'!F27/'14a'!F26*100-100)</f>
        <v>-37.681159420289859</v>
      </c>
      <c r="G26" s="18">
        <f>IF(ISERROR('14a'!G27/'14a'!G26*100-100),"n.a.",'14a'!G27/'14a'!G26*100-100)</f>
        <v>66.336633663366342</v>
      </c>
      <c r="H26" s="18">
        <f>IF(ISERROR('14a'!H27/'14a'!H26*100-100),"n.a.",'14a'!H27/'14a'!H26*100-100)</f>
        <v>-11.678832116788314</v>
      </c>
      <c r="I26" s="18">
        <f>IF(ISERROR('14a'!I27/'14a'!I26*100-100),"n.a.",'14a'!I27/'14a'!I26*100-100)</f>
        <v>7.2072072072072189</v>
      </c>
      <c r="J26" s="18">
        <f>IF(ISERROR('14a'!J27/'14a'!J26*100-100),"n.a.",'14a'!J27/'14a'!J26*100-100)</f>
        <v>-10.967741935483872</v>
      </c>
      <c r="K26" s="18">
        <f>IF(ISERROR('14a'!K27/'14a'!K26*100-100),"n.a.",'14a'!K27/'14a'!K26*100-100)</f>
        <v>3.6036036036036165</v>
      </c>
      <c r="L26" s="21">
        <f>IF(ISERROR('14a'!L27/'14a'!L26*100-100),"n.a.",'14a'!L27/'14a'!L26*100-100)</f>
        <v>-11.1111111111111</v>
      </c>
    </row>
    <row r="27" spans="1:24">
      <c r="A27" s="74">
        <v>2013</v>
      </c>
      <c r="B27" s="17">
        <f>IF(ISERROR('14a'!B28/'14a'!B27*100-100),"n.a.",'14a'!B28/'14a'!B27*100-100)</f>
        <v>-9.3750000000000142</v>
      </c>
      <c r="C27" s="18">
        <f>IF(ISERROR('14a'!C28/'14a'!C27*100-100),"n.a.",'14a'!C28/'14a'!C27*100-100)</f>
        <v>-12.865497076023402</v>
      </c>
      <c r="D27" s="18">
        <f>IF(ISERROR('14a'!D28/'14a'!D27*100-100),"n.a.",'14a'!D28/'14a'!D27*100-100)</f>
        <v>-1.2875536480686662</v>
      </c>
      <c r="E27" s="18">
        <f>IF(ISERROR('14a'!E28/'14a'!E27*100-100),"n.a.",'14a'!E28/'14a'!E27*100-100)</f>
        <v>-3.8461538461538538</v>
      </c>
      <c r="F27" s="18">
        <f>IF(ISERROR('14a'!F28/'14a'!F27*100-100),"n.a.",'14a'!F28/'14a'!F27*100-100)</f>
        <v>10.852713178294564</v>
      </c>
      <c r="G27" s="18">
        <f>IF(ISERROR('14a'!G28/'14a'!G27*100-100),"n.a.",'14a'!G28/'14a'!G27*100-100)</f>
        <v>-25.595238095238088</v>
      </c>
      <c r="H27" s="18">
        <f>IF(ISERROR('14a'!H28/'14a'!H27*100-100),"n.a.",'14a'!H28/'14a'!H27*100-100)</f>
        <v>4.1322314049586879</v>
      </c>
      <c r="I27" s="18">
        <f>IF(ISERROR('14a'!I28/'14a'!I27*100-100),"n.a.",'14a'!I28/'14a'!I27*100-100)</f>
        <v>-5.0420168067226854</v>
      </c>
      <c r="J27" s="18">
        <f>IF(ISERROR('14a'!J28/'14a'!J27*100-100),"n.a.",'14a'!J28/'14a'!J27*100-100)</f>
        <v>-15.94202898550725</v>
      </c>
      <c r="K27" s="18">
        <f>IF(ISERROR('14a'!K28/'14a'!K27*100-100),"n.a.",'14a'!K28/'14a'!K27*100-100)</f>
        <v>-28.695652173913047</v>
      </c>
      <c r="L27" s="21">
        <f>IF(ISERROR('14a'!L28/'14a'!L27*100-100),"n.a.",'14a'!L28/'14a'!L27*100-100)</f>
        <v>8.59375</v>
      </c>
    </row>
    <row r="28" spans="1:24">
      <c r="A28" s="75" t="s">
        <v>188</v>
      </c>
      <c r="B28" s="23">
        <f>IF(ISERROR('14a'!B28/'14a'!B22*100-100),"n.a.",'14a'!B28/'14a'!B22*100-100)</f>
        <v>8.4112149532710418</v>
      </c>
      <c r="C28" s="24">
        <f>IF(ISERROR('14a'!C28/'14a'!C22*100-100),"n.a.",'14a'!C28/'14a'!C22*100-100)</f>
        <v>-8.5889570552147347</v>
      </c>
      <c r="D28" s="24" t="str">
        <f>IF(ISERROR('14a'!D28/'14a'!D22*100-100),"n.a.",'14a'!D28/'14a'!D22*100-100)</f>
        <v>n.a.</v>
      </c>
      <c r="E28" s="24">
        <f>IF(ISERROR('14a'!E28/'14a'!E22*100-100),"n.a.",'14a'!E28/'14a'!E22*100-100)</f>
        <v>-25.925925925925924</v>
      </c>
      <c r="F28" s="24">
        <f>IF(ISERROR('14a'!F28/'14a'!F22*100-100),"n.a.",'14a'!F28/'14a'!F22*100-100)</f>
        <v>-2.0547945205479436</v>
      </c>
      <c r="G28" s="24">
        <f>IF(ISERROR('14a'!G28/'14a'!G22*100-100),"n.a.",'14a'!G28/'14a'!G22*100-100)</f>
        <v>-6.7164179104477597</v>
      </c>
      <c r="H28" s="24">
        <f>IF(ISERROR('14a'!H28/'14a'!H22*100-100),"n.a.",'14a'!H28/'14a'!H22*100-100)</f>
        <v>5</v>
      </c>
      <c r="I28" s="24">
        <f>IF(ISERROR('14a'!I28/'14a'!I22*100-100),"n.a.",'14a'!I28/'14a'!I22*100-100)</f>
        <v>21.505376344086031</v>
      </c>
      <c r="J28" s="24">
        <f>IF(ISERROR('14a'!J28/'14a'!J22*100-100),"n.a.",'14a'!J28/'14a'!J22*100-100)</f>
        <v>-6.4516129032258078</v>
      </c>
      <c r="K28" s="24">
        <f>IF(ISERROR('14a'!K28/'14a'!K22*100-100),"n.a.",'14a'!K28/'14a'!K22*100-100)</f>
        <v>6.4935064935064872</v>
      </c>
      <c r="L28" s="25">
        <f>IF(ISERROR('14a'!L28/'14a'!L22*100-100),"n.a.",'14a'!L28/'14a'!L22*100-100)</f>
        <v>43.298969072164965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IF(ISERROR('14a'!B31/'14a'!B30*100-100),"n.a.",'14a'!B31/'14a'!B30*100-100)</f>
        <v>2.4000000000000057</v>
      </c>
      <c r="C30" s="7">
        <f>IF(ISERROR('14a'!C31/'14a'!C30*100-100),"n.a.",'14a'!C31/'14a'!C30*100-100)</f>
        <v>-6.7010309278350348</v>
      </c>
      <c r="D30" s="7" t="str">
        <f>IF(ISERROR('14a'!D31/'14a'!D30*100-100),"n.a.",'14a'!D31/'14a'!D30*100-100)</f>
        <v>n.a.</v>
      </c>
      <c r="E30" s="7" t="str">
        <f>IF(ISERROR('14a'!E31/'14a'!E30*100-100),"n.a.",'14a'!E31/'14a'!E30*100-100)</f>
        <v>n.a.</v>
      </c>
      <c r="F30" s="7" t="str">
        <f>IF(ISERROR('14a'!F31/'14a'!F30*100-100),"n.a.",'14a'!F31/'14a'!F30*100-100)</f>
        <v>n.a.</v>
      </c>
      <c r="G30" s="7">
        <f>IF(ISERROR('14a'!G31/'14a'!G30*100-100),"n.a.",'14a'!G31/'14a'!G30*100-100)</f>
        <v>2.8776978417266292</v>
      </c>
      <c r="H30" s="7">
        <f>IF(ISERROR('14a'!H31/'14a'!H30*100-100),"n.a.",'14a'!H31/'14a'!H30*100-100)</f>
        <v>-9.0909090909090793</v>
      </c>
      <c r="I30" s="7">
        <f>IF(ISERROR('14a'!I31/'14a'!I30*100-100),"n.a.",'14a'!I31/'14a'!I30*100-100)</f>
        <v>-14.388489208633089</v>
      </c>
      <c r="J30" s="7">
        <f>IF(ISERROR('14a'!J31/'14a'!J30*100-100),"n.a.",'14a'!J31/'14a'!J30*100-100)</f>
        <v>15.189873417721515</v>
      </c>
      <c r="K30" s="7">
        <f>IF(ISERROR('14a'!K31/'14a'!K30*100-100),"n.a.",'14a'!K31/'14a'!K30*100-100)</f>
        <v>12.941176470588232</v>
      </c>
      <c r="L30" s="29">
        <f>IF(ISERROR('14a'!L31/'14a'!L30*100-100),"n.a.",'14a'!L31/'14a'!L30*100-100)</f>
        <v>22.41379310344827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IF(ISERROR('14a'!B32/'14a'!B31*100-100),"n.a.",'14a'!B32/'14a'!B31*100-100)</f>
        <v>27.34375</v>
      </c>
      <c r="C31" s="18">
        <f>IF(ISERROR('14a'!C32/'14a'!C31*100-100),"n.a.",'14a'!C32/'14a'!C31*100-100)</f>
        <v>40.331491712707162</v>
      </c>
      <c r="D31" s="18" t="str">
        <f>IF(ISERROR('14a'!D32/'14a'!D31*100-100),"n.a.",'14a'!D32/'14a'!D31*100-100)</f>
        <v>n.a.</v>
      </c>
      <c r="E31" s="18" t="str">
        <f>IF(ISERROR('14a'!E32/'14a'!E31*100-100),"n.a.",'14a'!E32/'14a'!E31*100-100)</f>
        <v>n.a.</v>
      </c>
      <c r="F31" s="18" t="str">
        <f>IF(ISERROR('14a'!F32/'14a'!F31*100-100),"n.a.",'14a'!F32/'14a'!F31*100-100)</f>
        <v>n.a.</v>
      </c>
      <c r="G31" s="18" t="str">
        <f>IF(ISERROR('14a'!G32/'14a'!G31*100-100),"n.a.",'14a'!G32/'14a'!G31*100-100)</f>
        <v>n.a.</v>
      </c>
      <c r="H31" s="18">
        <f>IF(ISERROR('14a'!H32/'14a'!H31*100-100),"n.a.",'14a'!H32/'14a'!H31*100-100)</f>
        <v>11.666666666666671</v>
      </c>
      <c r="I31" s="18">
        <f>IF(ISERROR('14a'!I32/'14a'!I31*100-100),"n.a.",'14a'!I32/'14a'!I31*100-100)</f>
        <v>34.453781512605019</v>
      </c>
      <c r="J31" s="18">
        <f>IF(ISERROR('14a'!J32/'14a'!J31*100-100),"n.a.",'14a'!J32/'14a'!J31*100-100)</f>
        <v>-4.9450549450549346</v>
      </c>
      <c r="K31" s="18">
        <f>IF(ISERROR('14a'!K32/'14a'!K31*100-100),"n.a.",'14a'!K32/'14a'!K31*100-100)</f>
        <v>125.00000000000006</v>
      </c>
      <c r="L31" s="21">
        <f>IF(ISERROR('14a'!L32/'14a'!L31*100-100),"n.a.",'14a'!L32/'14a'!L31*100-100)</f>
        <v>22.535211267605632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IF(ISERROR('14a'!B33/'14a'!B32*100-100),"n.a.",'14a'!B33/'14a'!B32*100-100)</f>
        <v>6.1349693251533779</v>
      </c>
      <c r="C32" s="18">
        <f>IF(ISERROR('14a'!C33/'14a'!C32*100-100),"n.a.",'14a'!C33/'14a'!C32*100-100)</f>
        <v>-7.0866141732283268</v>
      </c>
      <c r="D32" s="18" t="str">
        <f>IF(ISERROR('14a'!D33/'14a'!D32*100-100),"n.a.",'14a'!D33/'14a'!D32*100-100)</f>
        <v>n.a.</v>
      </c>
      <c r="E32" s="18">
        <f>IF(ISERROR('14a'!E33/'14a'!E32*100-100),"n.a.",'14a'!E33/'14a'!E32*100-100)</f>
        <v>-30.232558139534888</v>
      </c>
      <c r="F32" s="18" t="str">
        <f>IF(ISERROR('14a'!F33/'14a'!F32*100-100),"n.a.",'14a'!F33/'14a'!F32*100-100)</f>
        <v>n.a.</v>
      </c>
      <c r="G32" s="18" t="str">
        <f>IF(ISERROR('14a'!G33/'14a'!G32*100-100),"n.a.",'14a'!G33/'14a'!G32*100-100)</f>
        <v>n.a.</v>
      </c>
      <c r="H32" s="18">
        <f>IF(ISERROR('14a'!H33/'14a'!H32*100-100),"n.a.",'14a'!H33/'14a'!H32*100-100)</f>
        <v>20.149253731343293</v>
      </c>
      <c r="I32" s="18">
        <f>IF(ISERROR('14a'!I33/'14a'!I32*100-100),"n.a.",'14a'!I33/'14a'!I32*100-100)</f>
        <v>10.000000000000014</v>
      </c>
      <c r="J32" s="18">
        <f>IF(ISERROR('14a'!J33/'14a'!J32*100-100),"n.a.",'14a'!J33/'14a'!J32*100-100)</f>
        <v>23.69942196531791</v>
      </c>
      <c r="K32" s="18">
        <f>IF(ISERROR('14a'!K33/'14a'!K32*100-100),"n.a.",'14a'!K33/'14a'!K32*100-100)</f>
        <v>-15.277777777777786</v>
      </c>
      <c r="L32" s="21">
        <f>IF(ISERROR('14a'!L33/'14a'!L32*100-100),"n.a.",'14a'!L33/'14a'!L32*100-100)</f>
        <v>-4.0229885057471222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IF(ISERROR('14a'!B34/'14a'!B33*100-100),"n.a.",'14a'!B34/'14a'!B33*100-100)</f>
        <v>-2.8901734104046284</v>
      </c>
      <c r="C33" s="18">
        <f>IF(ISERROR('14a'!C34/'14a'!C33*100-100),"n.a.",'14a'!C34/'14a'!C33*100-100)</f>
        <v>-16.525423728813564</v>
      </c>
      <c r="D33" s="18" t="str">
        <f>IF(ISERROR('14a'!D34/'14a'!D33*100-100),"n.a.",'14a'!D34/'14a'!D33*100-100)</f>
        <v>n.a.</v>
      </c>
      <c r="E33" s="18">
        <f>IF(ISERROR('14a'!E34/'14a'!E33*100-100),"n.a.",'14a'!E34/'14a'!E33*100-100)</f>
        <v>7.5</v>
      </c>
      <c r="F33" s="18" t="str">
        <f>IF(ISERROR('14a'!F34/'14a'!F33*100-100),"n.a.",'14a'!F34/'14a'!F33*100-100)</f>
        <v>n.a.</v>
      </c>
      <c r="G33" s="18" t="str">
        <f>IF(ISERROR('14a'!G34/'14a'!G33*100-100),"n.a.",'14a'!G34/'14a'!G33*100-100)</f>
        <v>n.a.</v>
      </c>
      <c r="H33" s="18">
        <f>IF(ISERROR('14a'!H34/'14a'!H33*100-100),"n.a.",'14a'!H34/'14a'!H33*100-100)</f>
        <v>13.664596273291934</v>
      </c>
      <c r="I33" s="18">
        <f>IF(ISERROR('14a'!I34/'14a'!I33*100-100),"n.a.",'14a'!I34/'14a'!I33*100-100)</f>
        <v>-1.1363636363636545</v>
      </c>
      <c r="J33" s="18">
        <f>IF(ISERROR('14a'!J34/'14a'!J33*100-100),"n.a.",'14a'!J34/'14a'!J33*100-100)</f>
        <v>0.46728971962618004</v>
      </c>
      <c r="K33" s="18">
        <f>IF(ISERROR('14a'!K34/'14a'!K33*100-100),"n.a.",'14a'!K34/'14a'!K33*100-100)</f>
        <v>-33.333333333333343</v>
      </c>
      <c r="L33" s="21">
        <f>IF(ISERROR('14a'!L34/'14a'!L33*100-100),"n.a.",'14a'!L34/'14a'!L33*100-100)</f>
        <v>14.371257485029957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IF(ISERROR('14a'!B35/'14a'!B34*100-100),"n.a.",'14a'!B35/'14a'!B34*100-100)</f>
        <v>-6.547619047619051</v>
      </c>
      <c r="C34" s="18">
        <f>IF(ISERROR('14a'!C35/'14a'!C34*100-100),"n.a.",'14a'!C35/'14a'!C34*100-100)</f>
        <v>-3.0456852791878077</v>
      </c>
      <c r="D34" s="18" t="str">
        <f>IF(ISERROR('14a'!D35/'14a'!D34*100-100),"n.a.",'14a'!D35/'14a'!D34*100-100)</f>
        <v>n.a.</v>
      </c>
      <c r="E34" s="18" t="str">
        <f>IF(ISERROR('14a'!E35/'14a'!E34*100-100),"n.a.",'14a'!E35/'14a'!E34*100-100)</f>
        <v>n.a.</v>
      </c>
      <c r="F34" s="18" t="str">
        <f>IF(ISERROR('14a'!F35/'14a'!F34*100-100),"n.a.",'14a'!F35/'14a'!F34*100-100)</f>
        <v>n.a.</v>
      </c>
      <c r="G34" s="18" t="str">
        <f>IF(ISERROR('14a'!G35/'14a'!G34*100-100),"n.a.",'14a'!G35/'14a'!G34*100-100)</f>
        <v>n.a.</v>
      </c>
      <c r="H34" s="18">
        <f>IF(ISERROR('14a'!H35/'14a'!H34*100-100),"n.a.",'14a'!H35/'14a'!H34*100-100)</f>
        <v>-22.950819672131146</v>
      </c>
      <c r="I34" s="18">
        <f>IF(ISERROR('14a'!I35/'14a'!I34*100-100),"n.a.",'14a'!I35/'14a'!I34*100-100)</f>
        <v>-2.2988505747126453</v>
      </c>
      <c r="J34" s="18">
        <f>IF(ISERROR('14a'!J35/'14a'!J34*100-100),"n.a.",'14a'!J35/'14a'!J34*100-100)</f>
        <v>-10.697674418604649</v>
      </c>
      <c r="K34" s="18">
        <f>IF(ISERROR('14a'!K35/'14a'!K34*100-100),"n.a.",'14a'!K35/'14a'!K34*100-100)</f>
        <v>27.868852459016409</v>
      </c>
      <c r="L34" s="21">
        <f>IF(ISERROR('14a'!L35/'14a'!L34*100-100),"n.a.",'14a'!L35/'14a'!L34*100-100)</f>
        <v>-20.418848167539267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IF(ISERROR('14a'!B36/'14a'!B35*100-100),"n.a.",'14a'!B36/'14a'!B35*100-100)</f>
        <v>-12.101910828025467</v>
      </c>
      <c r="C35" s="18">
        <f>IF(ISERROR('14a'!C36/'14a'!C35*100-100),"n.a.",'14a'!C36/'14a'!C35*100-100)</f>
        <v>-13.612565445026178</v>
      </c>
      <c r="D35" s="18" t="str">
        <f>IF(ISERROR('14a'!D36/'14a'!D35*100-100),"n.a.",'14a'!D36/'14a'!D35*100-100)</f>
        <v>n.a.</v>
      </c>
      <c r="E35" s="18" t="str">
        <f>IF(ISERROR('14a'!E36/'14a'!E35*100-100),"n.a.",'14a'!E36/'14a'!E35*100-100)</f>
        <v>n.a.</v>
      </c>
      <c r="F35" s="18" t="str">
        <f>IF(ISERROR('14a'!F36/'14a'!F35*100-100),"n.a.",'14a'!F36/'14a'!F35*100-100)</f>
        <v>n.a.</v>
      </c>
      <c r="G35" s="18">
        <f>IF(ISERROR('14a'!G36/'14a'!G35*100-100),"n.a.",'14a'!G36/'14a'!G35*100-100)</f>
        <v>-38.70967741935484</v>
      </c>
      <c r="H35" s="18">
        <f>IF(ISERROR('14a'!H36/'14a'!H35*100-100),"n.a.",'14a'!H36/'14a'!H35*100-100)</f>
        <v>-9.2198581560283657</v>
      </c>
      <c r="I35" s="18">
        <f>IF(ISERROR('14a'!I36/'14a'!I35*100-100),"n.a.",'14a'!I36/'14a'!I35*100-100)</f>
        <v>0</v>
      </c>
      <c r="J35" s="18">
        <f>IF(ISERROR('14a'!J36/'14a'!J35*100-100),"n.a.",'14a'!J36/'14a'!J35*100-100)</f>
        <v>-9.375</v>
      </c>
      <c r="K35" s="18">
        <f>IF(ISERROR('14a'!K36/'14a'!K35*100-100),"n.a.",'14a'!K36/'14a'!K35*100-100)</f>
        <v>-26.92307692307692</v>
      </c>
      <c r="L35" s="21">
        <f>IF(ISERROR('14a'!L36/'14a'!L35*100-100),"n.a.",'14a'!L36/'14a'!L35*100-100)</f>
        <v>-1.3157894736842053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IF(ISERROR('14a'!B36/'14a'!B30*100-100),"n.a.",'14a'!B36/'14a'!B30*100-100)</f>
        <v>10.400000000000006</v>
      </c>
      <c r="C36" s="24">
        <f>IF(ISERROR('14a'!C36/'14a'!C30*100-100),"n.a.",'14a'!C36/'14a'!C30*100-100)</f>
        <v>-14.948453608247419</v>
      </c>
      <c r="D36" s="24" t="str">
        <f>IF(ISERROR('14a'!D36/'14a'!D30*100-100),"n.a.",'14a'!D36/'14a'!D30*100-100)</f>
        <v>n.a.</v>
      </c>
      <c r="E36" s="24" t="str">
        <f>IF(ISERROR('14a'!E36/'14a'!E30*100-100),"n.a.",'14a'!E36/'14a'!E30*100-100)</f>
        <v>n.a.</v>
      </c>
      <c r="F36" s="24" t="str">
        <f>IF(ISERROR('14a'!F36/'14a'!F30*100-100),"n.a.",'14a'!F36/'14a'!F30*100-100)</f>
        <v>n.a.</v>
      </c>
      <c r="G36" s="24">
        <f>IF(ISERROR('14a'!G36/'14a'!G30*100-100),"n.a.",'14a'!G36/'14a'!G30*100-100)</f>
        <v>-17.985611510791372</v>
      </c>
      <c r="H36" s="24">
        <f>IF(ISERROR('14a'!H36/'14a'!H30*100-100),"n.a.",'14a'!H36/'14a'!H30*100-100)</f>
        <v>-3.030303030303017</v>
      </c>
      <c r="I36" s="24">
        <f>IF(ISERROR('14a'!I36/'14a'!I30*100-100),"n.a.",'14a'!I36/'14a'!I30*100-100)</f>
        <v>22.302158273381295</v>
      </c>
      <c r="J36" s="24">
        <f>IF(ISERROR('14a'!J36/'14a'!J30*100-100),"n.a.",'14a'!J36/'14a'!J30*100-100)</f>
        <v>10.126582278480996</v>
      </c>
      <c r="K36" s="24">
        <f>IF(ISERROR('14a'!K36/'14a'!K30*100-100),"n.a.",'14a'!K36/'14a'!K30*100-100)</f>
        <v>34.117647058823536</v>
      </c>
      <c r="L36" s="25">
        <f>IF(ISERROR('14a'!L36/'14a'!L30*100-100),"n.a.",'14a'!L36/'14a'!L30*100-100)</f>
        <v>29.310344827586221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IF(ISERROR('14a'!B39/'14a'!B38*100-100),"n.a.",'14a'!B39/'14a'!B38*100-100)</f>
        <v>-12.087912087912088</v>
      </c>
      <c r="C38" s="7" t="str">
        <f>IF(ISERROR('14a'!C39/'14a'!C38*100-100),"n.a.",'14a'!C39/'14a'!C38*100-100)</f>
        <v>n.a.</v>
      </c>
      <c r="D38" s="7" t="str">
        <f>IF(ISERROR('14a'!D39/'14a'!D38*100-100),"n.a.",'14a'!D39/'14a'!D38*100-100)</f>
        <v>n.a.</v>
      </c>
      <c r="E38" s="7" t="str">
        <f>IF(ISERROR('14a'!E39/'14a'!E38*100-100),"n.a.",'14a'!E39/'14a'!E38*100-100)</f>
        <v>n.a.</v>
      </c>
      <c r="F38" s="7" t="str">
        <f>IF(ISERROR('14a'!F39/'14a'!F38*100-100),"n.a.",'14a'!F39/'14a'!F38*100-100)</f>
        <v>n.a.</v>
      </c>
      <c r="G38" s="7">
        <f>IF(ISERROR('14a'!G39/'14a'!G38*100-100),"n.a.",'14a'!G39/'14a'!G38*100-100)</f>
        <v>-30.303030303030312</v>
      </c>
      <c r="H38" s="7">
        <f>IF(ISERROR('14a'!H39/'14a'!H38*100-100),"n.a.",'14a'!H39/'14a'!H38*100-100)</f>
        <v>-14.018691588785046</v>
      </c>
      <c r="I38" s="7">
        <f>IF(ISERROR('14a'!I39/'14a'!I38*100-100),"n.a.",'14a'!I39/'14a'!I38*100-100)</f>
        <v>1.4084507042253449</v>
      </c>
      <c r="J38" s="7">
        <f>IF(ISERROR('14a'!J39/'14a'!J38*100-100),"n.a.",'14a'!J39/'14a'!J38*100-100)</f>
        <v>-15.686274509803923</v>
      </c>
      <c r="K38" s="7">
        <f>IF(ISERROR('14a'!K39/'14a'!K38*100-100),"n.a.",'14a'!K39/'14a'!K38*100-100)</f>
        <v>5.4794520547945211</v>
      </c>
      <c r="L38" s="29">
        <f>IF(ISERROR('14a'!L39/'14a'!L38*100-100),"n.a.",'14a'!L39/'14a'!L38*100-100)</f>
        <v>-21.333333333333329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IF(ISERROR('14a'!B40/'14a'!B39*100-100),"n.a.",'14a'!B40/'14a'!B39*100-100)</f>
        <v>45</v>
      </c>
      <c r="C39" s="18" t="str">
        <f>IF(ISERROR('14a'!C40/'14a'!C39*100-100),"n.a.",'14a'!C40/'14a'!C39*100-100)</f>
        <v>n.a.</v>
      </c>
      <c r="D39" s="18" t="str">
        <f>IF(ISERROR('14a'!D40/'14a'!D39*100-100),"n.a.",'14a'!D40/'14a'!D39*100-100)</f>
        <v>n.a.</v>
      </c>
      <c r="E39" s="18" t="str">
        <f>IF(ISERROR('14a'!E40/'14a'!E39*100-100),"n.a.",'14a'!E40/'14a'!E39*100-100)</f>
        <v>n.a.</v>
      </c>
      <c r="F39" s="18" t="str">
        <f>IF(ISERROR('14a'!F40/'14a'!F39*100-100),"n.a.",'14a'!F40/'14a'!F39*100-100)</f>
        <v>n.a.</v>
      </c>
      <c r="G39" s="18">
        <f>IF(ISERROR('14a'!G40/'14a'!G39*100-100),"n.a.",'14a'!G40/'14a'!G39*100-100)</f>
        <v>13.043478260869577</v>
      </c>
      <c r="H39" s="18">
        <f>IF(ISERROR('14a'!H40/'14a'!H39*100-100),"n.a.",'14a'!H40/'14a'!H39*100-100)</f>
        <v>43.478260869565219</v>
      </c>
      <c r="I39" s="18">
        <f>IF(ISERROR('14a'!I40/'14a'!I39*100-100),"n.a.",'14a'!I40/'14a'!I39*100-100)</f>
        <v>1.3888888888888857</v>
      </c>
      <c r="J39" s="18">
        <f>IF(ISERROR('14a'!J40/'14a'!J39*100-100),"n.a.",'14a'!J40/'14a'!J39*100-100)</f>
        <v>31.395348837209326</v>
      </c>
      <c r="K39" s="18">
        <f>IF(ISERROR('14a'!K40/'14a'!K39*100-100),"n.a.",'14a'!K40/'14a'!K39*100-100)</f>
        <v>49.350649350649348</v>
      </c>
      <c r="L39" s="21">
        <f>IF(ISERROR('14a'!L40/'14a'!L39*100-100),"n.a.",'14a'!L40/'14a'!L39*100-100)</f>
        <v>150.84745762711864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IF(ISERROR('14a'!B41/'14a'!B40*100-100),"n.a.",'14a'!B41/'14a'!B40*100-100)</f>
        <v>0.86206896551723844</v>
      </c>
      <c r="C40" s="18" t="str">
        <f>IF(ISERROR('14a'!C41/'14a'!C40*100-100),"n.a.",'14a'!C41/'14a'!C40*100-100)</f>
        <v>n.a.</v>
      </c>
      <c r="D40" s="18" t="str">
        <f>IF(ISERROR('14a'!D41/'14a'!D40*100-100),"n.a.",'14a'!D41/'14a'!D40*100-100)</f>
        <v>n.a.</v>
      </c>
      <c r="E40" s="18" t="str">
        <f>IF(ISERROR('14a'!E41/'14a'!E40*100-100),"n.a.",'14a'!E41/'14a'!E40*100-100)</f>
        <v>n.a.</v>
      </c>
      <c r="F40" s="18" t="str">
        <f>IF(ISERROR('14a'!F41/'14a'!F40*100-100),"n.a.",'14a'!F41/'14a'!F40*100-100)</f>
        <v>n.a.</v>
      </c>
      <c r="G40" s="18">
        <f>IF(ISERROR('14a'!G41/'14a'!G40*100-100),"n.a.",'14a'!G41/'14a'!G40*100-100)</f>
        <v>56.730769230769226</v>
      </c>
      <c r="H40" s="18">
        <f>IF(ISERROR('14a'!H41/'14a'!H40*100-100),"n.a.",'14a'!H41/'14a'!H40*100-100)</f>
        <v>-5.3030303030302974</v>
      </c>
      <c r="I40" s="18">
        <f>IF(ISERROR('14a'!I41/'14a'!I40*100-100),"n.a.",'14a'!I41/'14a'!I40*100-100)</f>
        <v>20.547945205479465</v>
      </c>
      <c r="J40" s="18">
        <f>IF(ISERROR('14a'!J41/'14a'!J40*100-100),"n.a.",'14a'!J41/'14a'!J40*100-100)</f>
        <v>-3.5398230088495666</v>
      </c>
      <c r="K40" s="18">
        <f>IF(ISERROR('14a'!K41/'14a'!K40*100-100),"n.a.",'14a'!K41/'14a'!K40*100-100)</f>
        <v>-6.0869565217391255</v>
      </c>
      <c r="L40" s="21">
        <f>IF(ISERROR('14a'!L41/'14a'!L40*100-100),"n.a.",'14a'!L41/'14a'!L40*100-100)</f>
        <v>-20.270270270270274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IF(ISERROR('14a'!B42/'14a'!B41*100-100),"n.a.",'14a'!B42/'14a'!B41*100-100)</f>
        <v>-17.094017094017104</v>
      </c>
      <c r="C41" s="18" t="str">
        <f>IF(ISERROR('14a'!C42/'14a'!C41*100-100),"n.a.",'14a'!C42/'14a'!C41*100-100)</f>
        <v>n.a.</v>
      </c>
      <c r="D41" s="18" t="str">
        <f>IF(ISERROR('14a'!D42/'14a'!D41*100-100),"n.a.",'14a'!D42/'14a'!D41*100-100)</f>
        <v>n.a.</v>
      </c>
      <c r="E41" s="18">
        <f>IF(ISERROR('14a'!E42/'14a'!E41*100-100),"n.a.",'14a'!E42/'14a'!E41*100-100)</f>
        <v>-21.89349112426035</v>
      </c>
      <c r="F41" s="18" t="str">
        <f>IF(ISERROR('14a'!F42/'14a'!F41*100-100),"n.a.",'14a'!F42/'14a'!F41*100-100)</f>
        <v>n.a.</v>
      </c>
      <c r="G41" s="18" t="str">
        <f>IF(ISERROR('14a'!G42/'14a'!G41*100-100),"n.a.",'14a'!G42/'14a'!G41*100-100)</f>
        <v>n.a.</v>
      </c>
      <c r="H41" s="18">
        <f>IF(ISERROR('14a'!H42/'14a'!H41*100-100),"n.a.",'14a'!H42/'14a'!H41*100-100)</f>
        <v>-33.599999999999994</v>
      </c>
      <c r="I41" s="18">
        <f>IF(ISERROR('14a'!I42/'14a'!I41*100-100),"n.a.",'14a'!I42/'14a'!I41*100-100)</f>
        <v>-6.8181818181818414</v>
      </c>
      <c r="J41" s="18">
        <f>IF(ISERROR('14a'!J42/'14a'!J41*100-100),"n.a.",'14a'!J42/'14a'!J41*100-100)</f>
        <v>5.5045871559632928</v>
      </c>
      <c r="K41" s="18">
        <f>IF(ISERROR('14a'!K42/'14a'!K41*100-100),"n.a.",'14a'!K42/'14a'!K41*100-100)</f>
        <v>-5.5555555555555713</v>
      </c>
      <c r="L41" s="21">
        <f>IF(ISERROR('14a'!L42/'14a'!L41*100-100),"n.a.",'14a'!L42/'14a'!L41*100-100)</f>
        <v>-22.033898305084747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IF(ISERROR('14a'!B43/'14a'!B42*100-100),"n.a.",'14a'!B43/'14a'!B42*100-100)</f>
        <v>6.185567010309299</v>
      </c>
      <c r="C42" s="18" t="str">
        <f>IF(ISERROR('14a'!C43/'14a'!C42*100-100),"n.a.",'14a'!C43/'14a'!C42*100-100)</f>
        <v>n.a.</v>
      </c>
      <c r="D42" s="18" t="str">
        <f>IF(ISERROR('14a'!D43/'14a'!D42*100-100),"n.a.",'14a'!D43/'14a'!D42*100-100)</f>
        <v>n.a.</v>
      </c>
      <c r="E42" s="18" t="str">
        <f>IF(ISERROR('14a'!E43/'14a'!E42*100-100),"n.a.",'14a'!E43/'14a'!E42*100-100)</f>
        <v>n.a.</v>
      </c>
      <c r="F42" s="18" t="str">
        <f>IF(ISERROR('14a'!F43/'14a'!F42*100-100),"n.a.",'14a'!F43/'14a'!F42*100-100)</f>
        <v>n.a.</v>
      </c>
      <c r="G42" s="18" t="str">
        <f>IF(ISERROR('14a'!G43/'14a'!G42*100-100),"n.a.",'14a'!G43/'14a'!G42*100-100)</f>
        <v>n.a.</v>
      </c>
      <c r="H42" s="18">
        <f>IF(ISERROR('14a'!H43/'14a'!H42*100-100),"n.a.",'14a'!H43/'14a'!H42*100-100)</f>
        <v>20.481927710843365</v>
      </c>
      <c r="I42" s="18">
        <f>IF(ISERROR('14a'!I43/'14a'!I42*100-100),"n.a.",'14a'!I43/'14a'!I42*100-100)</f>
        <v>14.634146341463435</v>
      </c>
      <c r="J42" s="18">
        <f>IF(ISERROR('14a'!J43/'14a'!J42*100-100),"n.a.",'14a'!J43/'14a'!J42*100-100)</f>
        <v>-13.043478260869563</v>
      </c>
      <c r="K42" s="18">
        <f>IF(ISERROR('14a'!K43/'14a'!K42*100-100),"n.a.",'14a'!K43/'14a'!K42*100-100)</f>
        <v>-11.764705882352928</v>
      </c>
      <c r="L42" s="21">
        <f>IF(ISERROR('14a'!L43/'14a'!L42*100-100),"n.a.",'14a'!L43/'14a'!L42*100-100)</f>
        <v>5.4347826086956559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IF(ISERROR('14a'!B44/'14a'!B43*100-100),"n.a.",'14a'!B44/'14a'!B43*100-100)</f>
        <v>-5.8252427184466171</v>
      </c>
      <c r="C43" s="18">
        <f>IF(ISERROR('14a'!C44/'14a'!C43*100-100),"n.a.",'14a'!C44/'14a'!C43*100-100)</f>
        <v>-23.353293413173645</v>
      </c>
      <c r="D43" s="18" t="str">
        <f>IF(ISERROR('14a'!D44/'14a'!D43*100-100),"n.a.",'14a'!D44/'14a'!D43*100-100)</f>
        <v>n.a.</v>
      </c>
      <c r="E43" s="18" t="str">
        <f>IF(ISERROR('14a'!E44/'14a'!E43*100-100),"n.a.",'14a'!E44/'14a'!E43*100-100)</f>
        <v>n.a.</v>
      </c>
      <c r="F43" s="18" t="str">
        <f>IF(ISERROR('14a'!F44/'14a'!F43*100-100),"n.a.",'14a'!F44/'14a'!F43*100-100)</f>
        <v>n.a.</v>
      </c>
      <c r="G43" s="18">
        <f>IF(ISERROR('14a'!G44/'14a'!G43*100-100),"n.a.",'14a'!G44/'14a'!G43*100-100)</f>
        <v>-15.337423312883431</v>
      </c>
      <c r="H43" s="18">
        <f>IF(ISERROR('14a'!H44/'14a'!H43*100-100),"n.a.",'14a'!H44/'14a'!H43*100-100)</f>
        <v>15.999999999999986</v>
      </c>
      <c r="I43" s="18">
        <f>IF(ISERROR('14a'!I44/'14a'!I43*100-100),"n.a.",'14a'!I44/'14a'!I43*100-100)</f>
        <v>-9.574468085106389</v>
      </c>
      <c r="J43" s="18">
        <f>IF(ISERROR('14a'!J44/'14a'!J43*100-100),"n.a.",'14a'!J44/'14a'!J43*100-100)</f>
        <v>-22</v>
      </c>
      <c r="K43" s="18">
        <f>IF(ISERROR('14a'!K44/'14a'!K43*100-100),"n.a.",'14a'!K44/'14a'!K43*100-100)</f>
        <v>-27.777777777777786</v>
      </c>
      <c r="L43" s="21">
        <f>IF(ISERROR('14a'!L44/'14a'!L43*100-100),"n.a.",'14a'!L44/'14a'!L43*100-100)</f>
        <v>32.989690721649509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IF(ISERROR('14a'!B44/'14a'!B38*100-100),"n.a.",'14a'!B44/'14a'!B38*100-100)</f>
        <v>6.5934065934065984</v>
      </c>
      <c r="C44" s="24" t="str">
        <f>IF(ISERROR('14a'!C44/'14a'!C38*100-100),"n.a.",'14a'!C44/'14a'!C38*100-100)</f>
        <v>n.a.</v>
      </c>
      <c r="D44" s="24" t="str">
        <f>IF(ISERROR('14a'!D44/'14a'!D38*100-100),"n.a.",'14a'!D44/'14a'!D38*100-100)</f>
        <v>n.a.</v>
      </c>
      <c r="E44" s="24" t="str">
        <f>IF(ISERROR('14a'!E44/'14a'!E38*100-100),"n.a.",'14a'!E44/'14a'!E38*100-100)</f>
        <v>n.a.</v>
      </c>
      <c r="F44" s="24" t="str">
        <f>IF(ISERROR('14a'!F44/'14a'!F38*100-100),"n.a.",'14a'!F44/'14a'!F38*100-100)</f>
        <v>n.a.</v>
      </c>
      <c r="G44" s="24">
        <f>IF(ISERROR('14a'!G44/'14a'!G38*100-100),"n.a.",'14a'!G44/'14a'!G38*100-100)</f>
        <v>4.545454545454561</v>
      </c>
      <c r="H44" s="24">
        <f>IF(ISERROR('14a'!H44/'14a'!H38*100-100),"n.a.",'14a'!H44/'14a'!H38*100-100)</f>
        <v>8.4112149532710418</v>
      </c>
      <c r="I44" s="24">
        <f>IF(ISERROR('14a'!I44/'14a'!I38*100-100),"n.a.",'14a'!I44/'14a'!I38*100-100)</f>
        <v>19.718309859154928</v>
      </c>
      <c r="J44" s="24">
        <f>IF(ISERROR('14a'!J44/'14a'!J38*100-100),"n.a.",'14a'!J44/'14a'!J38*100-100)</f>
        <v>-23.52941176470587</v>
      </c>
      <c r="K44" s="24">
        <f>IF(ISERROR('14a'!K44/'14a'!K38*100-100),"n.a.",'14a'!K44/'14a'!K38*100-100)</f>
        <v>-10.958904109589042</v>
      </c>
      <c r="L44" s="25">
        <f>IF(ISERROR('14a'!L44/'14a'!L38*100-100),"n.a.",'14a'!L44/'14a'!L38*100-100)</f>
        <v>72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 t="str">
        <f>IF(ISERROR('14a'!B47/'14a'!B46*100-100),"n.a.",'14a'!B47/'14a'!B46*100-100)</f>
        <v>n.a.</v>
      </c>
      <c r="C46" s="7" t="str">
        <f>IF(ISERROR('14a'!C47/'14a'!C46*100-100),"n.a.",'14a'!C47/'14a'!C46*100-100)</f>
        <v>n.a.</v>
      </c>
      <c r="D46" s="7" t="str">
        <f>IF(ISERROR('14a'!D47/'14a'!D46*100-100),"n.a.",'14a'!D47/'14a'!D46*100-100)</f>
        <v>n.a.</v>
      </c>
      <c r="E46" s="7" t="str">
        <f>IF(ISERROR('14a'!E47/'14a'!E46*100-100),"n.a.",'14a'!E47/'14a'!E46*100-100)</f>
        <v>n.a.</v>
      </c>
      <c r="F46" s="7" t="str">
        <f>IF(ISERROR('14a'!F47/'14a'!F46*100-100),"n.a.",'14a'!F47/'14a'!F46*100-100)</f>
        <v>n.a.</v>
      </c>
      <c r="G46" s="7" t="str">
        <f>IF(ISERROR('14a'!G47/'14a'!G46*100-100),"n.a.",'14a'!G47/'14a'!G46*100-100)</f>
        <v>n.a.</v>
      </c>
      <c r="H46" s="7" t="str">
        <f>IF(ISERROR('14a'!H47/'14a'!H46*100-100),"n.a.",'14a'!H47/'14a'!H46*100-100)</f>
        <v>n.a.</v>
      </c>
      <c r="I46" s="7" t="str">
        <f>IF(ISERROR('14a'!I47/'14a'!I46*100-100),"n.a.",'14a'!I47/'14a'!I46*100-100)</f>
        <v>n.a.</v>
      </c>
      <c r="J46" s="7" t="str">
        <f>IF(ISERROR('14a'!J47/'14a'!J46*100-100),"n.a.",'14a'!J47/'14a'!J46*100-100)</f>
        <v>n.a.</v>
      </c>
      <c r="K46" s="7" t="str">
        <f>IF(ISERROR('14a'!K47/'14a'!K46*100-100),"n.a.",'14a'!K47/'14a'!K46*100-100)</f>
        <v>n.a.</v>
      </c>
      <c r="L46" s="29" t="str">
        <f>IF(ISERROR('14a'!L47/'14a'!L46*100-100),"n.a.",'14a'!L47/'14a'!L46*100-100)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 t="str">
        <f>IF(ISERROR('14a'!B48/'14a'!B47*100-100),"n.a.",'14a'!B48/'14a'!B47*100-100)</f>
        <v>n.a.</v>
      </c>
      <c r="C47" s="18" t="str">
        <f>IF(ISERROR('14a'!C48/'14a'!C47*100-100),"n.a.",'14a'!C48/'14a'!C47*100-100)</f>
        <v>n.a.</v>
      </c>
      <c r="D47" s="18" t="str">
        <f>IF(ISERROR('14a'!D48/'14a'!D47*100-100),"n.a.",'14a'!D48/'14a'!D47*100-100)</f>
        <v>n.a.</v>
      </c>
      <c r="E47" s="18" t="str">
        <f>IF(ISERROR('14a'!E48/'14a'!E47*100-100),"n.a.",'14a'!E48/'14a'!E47*100-100)</f>
        <v>n.a.</v>
      </c>
      <c r="F47" s="18" t="str">
        <f>IF(ISERROR('14a'!F48/'14a'!F47*100-100),"n.a.",'14a'!F48/'14a'!F47*100-100)</f>
        <v>n.a.</v>
      </c>
      <c r="G47" s="18" t="str">
        <f>IF(ISERROR('14a'!G48/'14a'!G47*100-100),"n.a.",'14a'!G48/'14a'!G47*100-100)</f>
        <v>n.a.</v>
      </c>
      <c r="H47" s="18" t="str">
        <f>IF(ISERROR('14a'!H48/'14a'!H47*100-100),"n.a.",'14a'!H48/'14a'!H47*100-100)</f>
        <v>n.a.</v>
      </c>
      <c r="I47" s="18" t="str">
        <f>IF(ISERROR('14a'!I48/'14a'!I47*100-100),"n.a.",'14a'!I48/'14a'!I47*100-100)</f>
        <v>n.a.</v>
      </c>
      <c r="J47" s="18" t="str">
        <f>IF(ISERROR('14a'!J48/'14a'!J47*100-100),"n.a.",'14a'!J48/'14a'!J47*100-100)</f>
        <v>n.a.</v>
      </c>
      <c r="K47" s="18" t="str">
        <f>IF(ISERROR('14a'!K48/'14a'!K47*100-100),"n.a.",'14a'!K48/'14a'!K47*100-100)</f>
        <v>n.a.</v>
      </c>
      <c r="L47" s="21" t="str">
        <f>IF(ISERROR('14a'!L48/'14a'!L47*100-100),"n.a.",'14a'!L48/'14a'!L47*100-100)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 t="str">
        <f>IF(ISERROR('14a'!B49/'14a'!B48*100-100),"n.a.",'14a'!B49/'14a'!B48*100-100)</f>
        <v>n.a.</v>
      </c>
      <c r="C48" s="18" t="str">
        <f>IF(ISERROR('14a'!C49/'14a'!C48*100-100),"n.a.",'14a'!C49/'14a'!C48*100-100)</f>
        <v>n.a.</v>
      </c>
      <c r="D48" s="18" t="str">
        <f>IF(ISERROR('14a'!D49/'14a'!D48*100-100),"n.a.",'14a'!D49/'14a'!D48*100-100)</f>
        <v>n.a.</v>
      </c>
      <c r="E48" s="18" t="str">
        <f>IF(ISERROR('14a'!E49/'14a'!E48*100-100),"n.a.",'14a'!E49/'14a'!E48*100-100)</f>
        <v>n.a.</v>
      </c>
      <c r="F48" s="18" t="str">
        <f>IF(ISERROR('14a'!F49/'14a'!F48*100-100),"n.a.",'14a'!F49/'14a'!F48*100-100)</f>
        <v>n.a.</v>
      </c>
      <c r="G48" s="18" t="str">
        <f>IF(ISERROR('14a'!G49/'14a'!G48*100-100),"n.a.",'14a'!G49/'14a'!G48*100-100)</f>
        <v>n.a.</v>
      </c>
      <c r="H48" s="18" t="str">
        <f>IF(ISERROR('14a'!H49/'14a'!H48*100-100),"n.a.",'14a'!H49/'14a'!H48*100-100)</f>
        <v>n.a.</v>
      </c>
      <c r="I48" s="18" t="str">
        <f>IF(ISERROR('14a'!I49/'14a'!I48*100-100),"n.a.",'14a'!I49/'14a'!I48*100-100)</f>
        <v>n.a.</v>
      </c>
      <c r="J48" s="18" t="str">
        <f>IF(ISERROR('14a'!J49/'14a'!J48*100-100),"n.a.",'14a'!J49/'14a'!J48*100-100)</f>
        <v>n.a.</v>
      </c>
      <c r="K48" s="18" t="str">
        <f>IF(ISERROR('14a'!K49/'14a'!K48*100-100),"n.a.",'14a'!K49/'14a'!K48*100-100)</f>
        <v>n.a.</v>
      </c>
      <c r="L48" s="21" t="str">
        <f>IF(ISERROR('14a'!L49/'14a'!L48*100-100),"n.a.",'14a'!L49/'14a'!L48*100-100)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 t="str">
        <f>IF(ISERROR('14a'!B50/'14a'!B49*100-100),"n.a.",'14a'!B50/'14a'!B49*100-100)</f>
        <v>n.a.</v>
      </c>
      <c r="C49" s="18" t="str">
        <f>IF(ISERROR('14a'!C50/'14a'!C49*100-100),"n.a.",'14a'!C50/'14a'!C49*100-100)</f>
        <v>n.a.</v>
      </c>
      <c r="D49" s="18" t="str">
        <f>IF(ISERROR('14a'!D50/'14a'!D49*100-100),"n.a.",'14a'!D50/'14a'!D49*100-100)</f>
        <v>n.a.</v>
      </c>
      <c r="E49" s="18" t="str">
        <f>IF(ISERROR('14a'!E50/'14a'!E49*100-100),"n.a.",'14a'!E50/'14a'!E49*100-100)</f>
        <v>n.a.</v>
      </c>
      <c r="F49" s="18" t="str">
        <f>IF(ISERROR('14a'!F50/'14a'!F49*100-100),"n.a.",'14a'!F50/'14a'!F49*100-100)</f>
        <v>n.a.</v>
      </c>
      <c r="G49" s="18" t="str">
        <f>IF(ISERROR('14a'!G50/'14a'!G49*100-100),"n.a.",'14a'!G50/'14a'!G49*100-100)</f>
        <v>n.a.</v>
      </c>
      <c r="H49" s="18" t="str">
        <f>IF(ISERROR('14a'!H50/'14a'!H49*100-100),"n.a.",'14a'!H50/'14a'!H49*100-100)</f>
        <v>n.a.</v>
      </c>
      <c r="I49" s="18" t="str">
        <f>IF(ISERROR('14a'!I50/'14a'!I49*100-100),"n.a.",'14a'!I50/'14a'!I49*100-100)</f>
        <v>n.a.</v>
      </c>
      <c r="J49" s="18" t="str">
        <f>IF(ISERROR('14a'!J50/'14a'!J49*100-100),"n.a.",'14a'!J50/'14a'!J49*100-100)</f>
        <v>n.a.</v>
      </c>
      <c r="K49" s="18" t="str">
        <f>IF(ISERROR('14a'!K50/'14a'!K49*100-100),"n.a.",'14a'!K50/'14a'!K49*100-100)</f>
        <v>n.a.</v>
      </c>
      <c r="L49" s="21" t="str">
        <f>IF(ISERROR('14a'!L50/'14a'!L49*100-100),"n.a.",'14a'!L50/'14a'!L49*100-100)</f>
        <v>n.a.</v>
      </c>
    </row>
    <row r="50" spans="1:12">
      <c r="A50" s="74">
        <v>2012</v>
      </c>
      <c r="B50" s="17" t="str">
        <f>IF(ISERROR('14a'!B51/'14a'!B50*100-100),"n.a.",'14a'!B51/'14a'!B50*100-100)</f>
        <v>n.a.</v>
      </c>
      <c r="C50" s="18" t="str">
        <f>IF(ISERROR('14a'!C51/'14a'!C50*100-100),"n.a.",'14a'!C51/'14a'!C50*100-100)</f>
        <v>n.a.</v>
      </c>
      <c r="D50" s="18" t="str">
        <f>IF(ISERROR('14a'!D51/'14a'!D50*100-100),"n.a.",'14a'!D51/'14a'!D50*100-100)</f>
        <v>n.a.</v>
      </c>
      <c r="E50" s="18" t="str">
        <f>IF(ISERROR('14a'!E51/'14a'!E50*100-100),"n.a.",'14a'!E51/'14a'!E50*100-100)</f>
        <v>n.a.</v>
      </c>
      <c r="F50" s="18" t="str">
        <f>IF(ISERROR('14a'!F51/'14a'!F50*100-100),"n.a.",'14a'!F51/'14a'!F50*100-100)</f>
        <v>n.a.</v>
      </c>
      <c r="G50" s="18" t="str">
        <f>IF(ISERROR('14a'!G51/'14a'!G50*100-100),"n.a.",'14a'!G51/'14a'!G50*100-100)</f>
        <v>n.a.</v>
      </c>
      <c r="H50" s="18" t="str">
        <f>IF(ISERROR('14a'!H51/'14a'!H50*100-100),"n.a.",'14a'!H51/'14a'!H50*100-100)</f>
        <v>n.a.</v>
      </c>
      <c r="I50" s="18" t="str">
        <f>IF(ISERROR('14a'!I51/'14a'!I50*100-100),"n.a.",'14a'!I51/'14a'!I50*100-100)</f>
        <v>n.a.</v>
      </c>
      <c r="J50" s="18" t="str">
        <f>IF(ISERROR('14a'!J51/'14a'!J50*100-100),"n.a.",'14a'!J51/'14a'!J50*100-100)</f>
        <v>n.a.</v>
      </c>
      <c r="K50" s="18" t="str">
        <f>IF(ISERROR('14a'!K51/'14a'!K50*100-100),"n.a.",'14a'!K51/'14a'!K50*100-100)</f>
        <v>n.a.</v>
      </c>
      <c r="L50" s="21" t="str">
        <f>IF(ISERROR('14a'!L51/'14a'!L50*100-100),"n.a.",'14a'!L51/'14a'!L50*100-100)</f>
        <v>n.a.</v>
      </c>
    </row>
    <row r="51" spans="1:12">
      <c r="A51" s="74">
        <v>2013</v>
      </c>
      <c r="B51" s="17" t="str">
        <f>IF(ISERROR('14a'!B52/'14a'!B51*100-100),"n.a.",'14a'!B52/'14a'!B51*100-100)</f>
        <v>n.a.</v>
      </c>
      <c r="C51" s="18" t="str">
        <f>IF(ISERROR('14a'!C52/'14a'!C51*100-100),"n.a.",'14a'!C52/'14a'!C51*100-100)</f>
        <v>n.a.</v>
      </c>
      <c r="D51" s="18" t="str">
        <f>IF(ISERROR('14a'!D52/'14a'!D51*100-100),"n.a.",'14a'!D52/'14a'!D51*100-100)</f>
        <v>n.a.</v>
      </c>
      <c r="E51" s="18" t="str">
        <f>IF(ISERROR('14a'!E52/'14a'!E51*100-100),"n.a.",'14a'!E52/'14a'!E51*100-100)</f>
        <v>n.a.</v>
      </c>
      <c r="F51" s="18" t="str">
        <f>IF(ISERROR('14a'!F52/'14a'!F51*100-100),"n.a.",'14a'!F52/'14a'!F51*100-100)</f>
        <v>n.a.</v>
      </c>
      <c r="G51" s="18" t="str">
        <f>IF(ISERROR('14a'!G52/'14a'!G51*100-100),"n.a.",'14a'!G52/'14a'!G51*100-100)</f>
        <v>n.a.</v>
      </c>
      <c r="H51" s="18" t="str">
        <f>IF(ISERROR('14a'!H52/'14a'!H51*100-100),"n.a.",'14a'!H52/'14a'!H51*100-100)</f>
        <v>n.a.</v>
      </c>
      <c r="I51" s="18" t="str">
        <f>IF(ISERROR('14a'!I52/'14a'!I51*100-100),"n.a.",'14a'!I52/'14a'!I51*100-100)</f>
        <v>n.a.</v>
      </c>
      <c r="J51" s="18" t="str">
        <f>IF(ISERROR('14a'!J52/'14a'!J51*100-100),"n.a.",'14a'!J52/'14a'!J51*100-100)</f>
        <v>n.a.</v>
      </c>
      <c r="K51" s="18" t="str">
        <f>IF(ISERROR('14a'!K52/'14a'!K51*100-100),"n.a.",'14a'!K52/'14a'!K51*100-100)</f>
        <v>n.a.</v>
      </c>
      <c r="L51" s="21" t="str">
        <f>IF(ISERROR('14a'!L52/'14a'!L51*100-100),"n.a.",'14a'!L52/'14a'!L51*100-100)</f>
        <v>n.a.</v>
      </c>
    </row>
    <row r="52" spans="1:12">
      <c r="A52" s="75" t="s">
        <v>188</v>
      </c>
      <c r="B52" s="23" t="str">
        <f>IF(ISERROR('14a'!B52/'14a'!B46*100-100),"n.a.",'14a'!B52/'14a'!B46*100-100)</f>
        <v>n.a.</v>
      </c>
      <c r="C52" s="24" t="str">
        <f>IF(ISERROR('14a'!C52/'14a'!C46*100-100),"n.a.",'14a'!C52/'14a'!C46*100-100)</f>
        <v>n.a.</v>
      </c>
      <c r="D52" s="24" t="str">
        <f>IF(ISERROR('14a'!D52/'14a'!D46*100-100),"n.a.",'14a'!D52/'14a'!D46*100-100)</f>
        <v>n.a.</v>
      </c>
      <c r="E52" s="24" t="str">
        <f>IF(ISERROR('14a'!E52/'14a'!E46*100-100),"n.a.",'14a'!E52/'14a'!E46*100-100)</f>
        <v>n.a.</v>
      </c>
      <c r="F52" s="24" t="str">
        <f>IF(ISERROR('14a'!F52/'14a'!F46*100-100),"n.a.",'14a'!F52/'14a'!F46*100-100)</f>
        <v>n.a.</v>
      </c>
      <c r="G52" s="24" t="str">
        <f>IF(ISERROR('14a'!G52/'14a'!G46*100-100),"n.a.",'14a'!G52/'14a'!G46*100-100)</f>
        <v>n.a.</v>
      </c>
      <c r="H52" s="24" t="str">
        <f>IF(ISERROR('14a'!H52/'14a'!H46*100-100),"n.a.",'14a'!H52/'14a'!H46*100-100)</f>
        <v>n.a.</v>
      </c>
      <c r="I52" s="24" t="str">
        <f>IF(ISERROR('14a'!I52/'14a'!I46*100-100),"n.a.",'14a'!I52/'14a'!I46*100-100)</f>
        <v>n.a.</v>
      </c>
      <c r="J52" s="24" t="str">
        <f>IF(ISERROR('14a'!J52/'14a'!J46*100-100),"n.a.",'14a'!J52/'14a'!J46*100-100)</f>
        <v>n.a.</v>
      </c>
      <c r="K52" s="24" t="str">
        <f>IF(ISERROR('14a'!K52/'14a'!K46*100-100),"n.a.",'14a'!K52/'14a'!K46*100-100)</f>
        <v>n.a.</v>
      </c>
      <c r="L52" s="25" t="str">
        <f>IF(ISERROR('14a'!L52/'14a'!L46*100-100),"n.a.",'14a'!L52/'14a'!L46*100-100)</f>
        <v>n.a.</v>
      </c>
    </row>
    <row r="54" spans="1:12">
      <c r="A54" s="2" t="s">
        <v>102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215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130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6">
        <f>IF(ISERROR('14a'!B6/'14a'!B14*100),"n.a.",'14a'!B6/'14a'!B14*100)</f>
        <v>101.69491525423729</v>
      </c>
      <c r="C6" s="7">
        <f>IF(ISERROR('14a'!C6/'14a'!C14*100),"n.a.",'14a'!C6/'14a'!C14*100)</f>
        <v>100.74626865671641</v>
      </c>
      <c r="D6" s="7">
        <f>IF(ISERROR('14a'!D6/'14a'!D14*100),"n.a.",'14a'!D6/'14a'!D14*100)</f>
        <v>99.029126213592221</v>
      </c>
      <c r="E6" s="7">
        <f>IF(ISERROR('14a'!E6/'14a'!E14*100),"n.a.",'14a'!E6/'14a'!E14*100)</f>
        <v>101.2820512820513</v>
      </c>
      <c r="F6" s="7">
        <f>IF(ISERROR('14a'!F6/'14a'!F14*100),"n.a.",'14a'!F6/'14a'!F14*100)</f>
        <v>101.35135135135134</v>
      </c>
      <c r="G6" s="7">
        <f>IF(ISERROR('14a'!G6/'14a'!G14*100),"n.a.",'14a'!G6/'14a'!G14*100)</f>
        <v>100</v>
      </c>
      <c r="H6" s="7">
        <f>IF(ISERROR('14a'!H6/'14a'!H14*100),"n.a.",'14a'!H6/'14a'!H14*100)</f>
        <v>101.58730158730161</v>
      </c>
      <c r="I6" s="7">
        <f>IF(ISERROR('14a'!I6/'14a'!I14*100),"n.a.",'14a'!I6/'14a'!I14*100)</f>
        <v>112.5</v>
      </c>
      <c r="J6" s="7">
        <f>IF(ISERROR('14a'!J6/'14a'!J14*100),"n.a.",'14a'!J6/'14a'!J14*100)</f>
        <v>119.44444444444444</v>
      </c>
      <c r="K6" s="7">
        <f>IF(ISERROR('14a'!K6/'14a'!K14*100),"n.a.",'14a'!K6/'14a'!K14*100)</f>
        <v>102.94117647058825</v>
      </c>
      <c r="L6" s="29">
        <f>IF(ISERROR('14a'!L6/'14a'!L14*100),"n.a.",'14a'!L6/'14a'!L14*100)</f>
        <v>104.8780487804878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7">
        <f>IF(ISERROR('14a'!B7/'14a'!B15*100),"n.a.",'14a'!B7/'14a'!B15*100)</f>
        <v>101.66666666666666</v>
      </c>
      <c r="C7" s="18">
        <f>IF(ISERROR('14a'!C7/'14a'!C15*100),"n.a.",'14a'!C7/'14a'!C15*100)</f>
        <v>100.76923076923077</v>
      </c>
      <c r="D7" s="18">
        <f>IF(ISERROR('14a'!D7/'14a'!D15*100),"n.a.",'14a'!D7/'14a'!D15*100)</f>
        <v>100.94339622641509</v>
      </c>
      <c r="E7" s="18">
        <f>IF(ISERROR('14a'!E7/'14a'!E15*100),"n.a.",'14a'!E7/'14a'!E15*100)</f>
        <v>100</v>
      </c>
      <c r="F7" s="18">
        <f>IF(ISERROR('14a'!F7/'14a'!F15*100),"n.a.",'14a'!F7/'14a'!F15*100)</f>
        <v>100</v>
      </c>
      <c r="G7" s="18">
        <f>IF(ISERROR('14a'!G7/'14a'!G15*100),"n.a.",'14a'!G7/'14a'!G15*100)</f>
        <v>100</v>
      </c>
      <c r="H7" s="18">
        <f>IF(ISERROR('14a'!H7/'14a'!H15*100),"n.a.",'14a'!H7/'14a'!H15*100)</f>
        <v>100</v>
      </c>
      <c r="I7" s="18">
        <f>IF(ISERROR('14a'!I7/'14a'!I15*100),"n.a.",'14a'!I7/'14a'!I15*100)</f>
        <v>113.51351351351352</v>
      </c>
      <c r="J7" s="18">
        <f>IF(ISERROR('14a'!J7/'14a'!J15*100),"n.a.",'14a'!J7/'14a'!J15*100)</f>
        <v>120</v>
      </c>
      <c r="K7" s="18">
        <f>IF(ISERROR('14a'!K7/'14a'!K15*100),"n.a.",'14a'!K7/'14a'!K15*100)</f>
        <v>105.88235294117648</v>
      </c>
      <c r="L7" s="21">
        <f>IF(ISERROR('14a'!L7/'14a'!L15*100),"n.a.",'14a'!L7/'14a'!L15*100)</f>
        <v>104.54545454545452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7">
        <f>IF(ISERROR('14a'!B8/'14a'!B16*100),"n.a.",'14a'!B8/'14a'!B16*100)</f>
        <v>102.46913580246914</v>
      </c>
      <c r="C8" s="18">
        <f>IF(ISERROR('14a'!C8/'14a'!C16*100),"n.a.",'14a'!C8/'14a'!C16*100)</f>
        <v>101.98675496688743</v>
      </c>
      <c r="D8" s="18">
        <f>IF(ISERROR('14a'!D8/'14a'!D16*100),"n.a.",'14a'!D8/'14a'!D16*100)</f>
        <v>100.84033613445378</v>
      </c>
      <c r="E8" s="18">
        <f>IF(ISERROR('14a'!E8/'14a'!E16*100),"n.a.",'14a'!E8/'14a'!E16*100)</f>
        <v>101.11111111111111</v>
      </c>
      <c r="F8" s="18">
        <f>IF(ISERROR('14a'!F8/'14a'!F16*100),"n.a.",'14a'!F8/'14a'!F16*100)</f>
        <v>101.14942528735634</v>
      </c>
      <c r="G8" s="18">
        <f>IF(ISERROR('14a'!G8/'14a'!G16*100),"n.a.",'14a'!G8/'14a'!G16*100)</f>
        <v>101.19047619047619</v>
      </c>
      <c r="H8" s="18">
        <f>IF(ISERROR('14a'!H8/'14a'!H16*100),"n.a.",'14a'!H8/'14a'!H16*100)</f>
        <v>100</v>
      </c>
      <c r="I8" s="18">
        <f>IF(ISERROR('14a'!I8/'14a'!I16*100),"n.a.",'14a'!I8/'14a'!I16*100)</f>
        <v>110.63829787234043</v>
      </c>
      <c r="J8" s="18">
        <f>IF(ISERROR('14a'!J8/'14a'!J16*100),"n.a.",'14a'!J8/'14a'!J16*100)</f>
        <v>116.66666666666667</v>
      </c>
      <c r="K8" s="18">
        <f>IF(ISERROR('14a'!K8/'14a'!K16*100),"n.a.",'14a'!K8/'14a'!K16*100)</f>
        <v>104.76190476190477</v>
      </c>
      <c r="L8" s="21">
        <f>IF(ISERROR('14a'!L8/'14a'!L16*100),"n.a.",'14a'!L8/'14a'!L16*100)</f>
        <v>104.05405405405406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7">
        <f>IF(ISERROR('14a'!B9/'14a'!B17*100),"n.a.",'14a'!B9/'14a'!B17*100)</f>
        <v>101.26582278481011</v>
      </c>
      <c r="C9" s="18">
        <f>IF(ISERROR('14a'!C9/'14a'!C17*100),"n.a.",'14a'!C9/'14a'!C17*100)</f>
        <v>101.42857142857142</v>
      </c>
      <c r="D9" s="18">
        <f>IF(ISERROR('14a'!D9/'14a'!D17*100),"n.a.",'14a'!D9/'14a'!D17*100)</f>
        <v>100.90909090909091</v>
      </c>
      <c r="E9" s="18">
        <f>IF(ISERROR('14a'!E9/'14a'!E17*100),"n.a.",'14a'!E9/'14a'!E17*100)</f>
        <v>101.09890109890109</v>
      </c>
      <c r="F9" s="18">
        <f>IF(ISERROR('14a'!F9/'14a'!F17*100),"n.a.",'14a'!F9/'14a'!F17*100)</f>
        <v>102.19780219780222</v>
      </c>
      <c r="G9" s="18">
        <f>IF(ISERROR('14a'!G9/'14a'!G17*100),"n.a.",'14a'!G9/'14a'!G17*100)</f>
        <v>101.26582278481011</v>
      </c>
      <c r="H9" s="18">
        <f>IF(ISERROR('14a'!H9/'14a'!H17*100),"n.a.",'14a'!H9/'14a'!H17*100)</f>
        <v>101.16279069767442</v>
      </c>
      <c r="I9" s="18">
        <f>IF(ISERROR('14a'!I9/'14a'!I17*100),"n.a.",'14a'!I9/'14a'!I17*100)</f>
        <v>112.50000000000003</v>
      </c>
      <c r="J9" s="18">
        <f>IF(ISERROR('14a'!J9/'14a'!J17*100),"n.a.",'14a'!J9/'14a'!J17*100)</f>
        <v>117.77777777777779</v>
      </c>
      <c r="K9" s="18">
        <f>IF(ISERROR('14a'!K9/'14a'!K17*100),"n.a.",'14a'!K9/'14a'!K17*100)</f>
        <v>104.83870967741935</v>
      </c>
      <c r="L9" s="21">
        <f>IF(ISERROR('14a'!L9/'14a'!L17*100),"n.a.",'14a'!L9/'14a'!L17*100)</f>
        <v>102.70270270270269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IF(ISERROR('14a'!B10/'14a'!B18*100),"n.a.",'14a'!B10/'14a'!B18*100)</f>
        <v>101.36986301369863</v>
      </c>
      <c r="C10" s="18">
        <f>IF(ISERROR('14a'!C10/'14a'!C18*100),"n.a.",'14a'!C10/'14a'!C18*100)</f>
        <v>100</v>
      </c>
      <c r="D10" s="18">
        <f>IF(ISERROR('14a'!D10/'14a'!D18*100),"n.a.",'14a'!D10/'14a'!D18*100)</f>
        <v>100</v>
      </c>
      <c r="E10" s="18">
        <f>IF(ISERROR('14a'!E10/'14a'!E18*100),"n.a.",'14a'!E10/'14a'!E18*100)</f>
        <v>101.14942528735634</v>
      </c>
      <c r="F10" s="18">
        <f>IF(ISERROR('14a'!F10/'14a'!F18*100),"n.a.",'14a'!F10/'14a'!F18*100)</f>
        <v>102.12765957446808</v>
      </c>
      <c r="G10" s="18">
        <f>IF(ISERROR('14a'!G10/'14a'!G18*100),"n.a.",'14a'!G10/'14a'!G18*100)</f>
        <v>101.29870129870129</v>
      </c>
      <c r="H10" s="18">
        <f>IF(ISERROR('14a'!H10/'14a'!H18*100),"n.a.",'14a'!H10/'14a'!H18*100)</f>
        <v>101.29870129870129</v>
      </c>
      <c r="I10" s="18">
        <f>IF(ISERROR('14a'!I10/'14a'!I18*100),"n.a.",'14a'!I10/'14a'!I18*100)</f>
        <v>112.50000000000003</v>
      </c>
      <c r="J10" s="18">
        <f>IF(ISERROR('14a'!J10/'14a'!J18*100),"n.a.",'14a'!J10/'14a'!J18*100)</f>
        <v>124.39024390243902</v>
      </c>
      <c r="K10" s="18">
        <f>IF(ISERROR('14a'!K10/'14a'!K18*100),"n.a.",'14a'!K10/'14a'!K18*100)</f>
        <v>103.77358490566037</v>
      </c>
      <c r="L10" s="21">
        <f>IF(ISERROR('14a'!L10/'14a'!L18*100),"n.a.",'14a'!L10/'14a'!L18*100)</f>
        <v>102.77777777777779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IF(ISERROR('14a'!B11/'14a'!B19*100),"n.a.",'14a'!B11/'14a'!B19*100)</f>
        <v>101.40845070422534</v>
      </c>
      <c r="C11" s="18">
        <f>IF(ISERROR('14a'!C11/'14a'!C19*100),"n.a.",'14a'!C11/'14a'!C19*100)</f>
        <v>101.66666666666666</v>
      </c>
      <c r="D11" s="18">
        <f>IF(ISERROR('14a'!D11/'14a'!D19*100),"n.a.",'14a'!D11/'14a'!D19*100)</f>
        <v>100.90090090090089</v>
      </c>
      <c r="E11" s="18">
        <f>IF(ISERROR('14a'!E11/'14a'!E19*100),"n.a.",'14a'!E11/'14a'!E19*100)</f>
        <v>101.12359550561798</v>
      </c>
      <c r="F11" s="18">
        <f>IF(ISERROR('14a'!F11/'14a'!F19*100),"n.a.",'14a'!F11/'14a'!F19*100)</f>
        <v>100</v>
      </c>
      <c r="G11" s="18">
        <f>IF(ISERROR('14a'!G11/'14a'!G19*100),"n.a.",'14a'!G11/'14a'!G19*100)</f>
        <v>101.29870129870129</v>
      </c>
      <c r="H11" s="18">
        <f>IF(ISERROR('14a'!H11/'14a'!H19*100),"n.a.",'14a'!H11/'14a'!H19*100)</f>
        <v>101.29870129870129</v>
      </c>
      <c r="I11" s="18">
        <f>IF(ISERROR('14a'!I11/'14a'!I19*100),"n.a.",'14a'!I11/'14a'!I19*100)</f>
        <v>115.21739130434783</v>
      </c>
      <c r="J11" s="18">
        <f>IF(ISERROR('14a'!J11/'14a'!J19*100),"n.a.",'14a'!J11/'14a'!J19*100)</f>
        <v>120</v>
      </c>
      <c r="K11" s="18">
        <f>IF(ISERROR('14a'!K11/'14a'!K19*100),"n.a.",'14a'!K11/'14a'!K19*100)</f>
        <v>106.9767441860465</v>
      </c>
      <c r="L11" s="21">
        <f>IF(ISERROR('14a'!L11/'14a'!L19*100),"n.a.",'14a'!L11/'14a'!L19*100)</f>
        <v>103.07692307692309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IF(ISERROR('14a'!B12/'14a'!B20*100),"n.a.",'14a'!B12/'14a'!B20*100)</f>
        <v>102.89855072463767</v>
      </c>
      <c r="C12" s="24">
        <f>IF(ISERROR('14a'!C12/'14a'!C20*100),"n.a.",'14a'!C12/'14a'!C20*100)</f>
        <v>100.90090090090089</v>
      </c>
      <c r="D12" s="24">
        <f>IF(ISERROR('14a'!D12/'14a'!D20*100),"n.a.",'14a'!D12/'14a'!D20*100)</f>
        <v>100.88495575221239</v>
      </c>
      <c r="E12" s="24">
        <f>IF(ISERROR('14a'!E12/'14a'!E20*100),"n.a.",'14a'!E12/'14a'!E20*100)</f>
        <v>100</v>
      </c>
      <c r="F12" s="24">
        <f>IF(ISERROR('14a'!F12/'14a'!F20*100),"n.a.",'14a'!F12/'14a'!F20*100)</f>
        <v>100</v>
      </c>
      <c r="G12" s="24">
        <f>IF(ISERROR('14a'!G12/'14a'!G20*100),"n.a.",'14a'!G12/'14a'!G20*100)</f>
        <v>100</v>
      </c>
      <c r="H12" s="24">
        <f>IF(ISERROR('14a'!H12/'14a'!H20*100),"n.a.",'14a'!H12/'14a'!H20*100)</f>
        <v>100</v>
      </c>
      <c r="I12" s="24">
        <f>IF(ISERROR('14a'!I12/'14a'!I20*100),"n.a.",'14a'!I12/'14a'!I20*100)</f>
        <v>115.21739130434783</v>
      </c>
      <c r="J12" s="24">
        <f>IF(ISERROR('14a'!J12/'14a'!J20*100),"n.a.",'14a'!J12/'14a'!J20*100)</f>
        <v>121.21212121212122</v>
      </c>
      <c r="K12" s="24">
        <f>IF(ISERROR('14a'!K12/'14a'!K20*100),"n.a.",'14a'!K12/'14a'!K20*100)</f>
        <v>102.22222222222221</v>
      </c>
      <c r="L12" s="25">
        <f>IF(ISERROR('14a'!L12/'14a'!L20*100),"n.a.",'14a'!L12/'14a'!L20*100)</f>
        <v>103.17460317460319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IF(ISERROR('14a'!B14/'14a'!B14*100),"n.a.",'14a'!B14/'14a'!B14*100)</f>
        <v>100</v>
      </c>
      <c r="C14" s="7">
        <f>IF(ISERROR('14a'!C14/'14a'!C14*100),"n.a.",'14a'!C14/'14a'!C14*100)</f>
        <v>100</v>
      </c>
      <c r="D14" s="7">
        <f>IF(ISERROR('14a'!D14/'14a'!D14*100),"n.a.",'14a'!D14/'14a'!D14*100)</f>
        <v>100</v>
      </c>
      <c r="E14" s="7">
        <f>IF(ISERROR('14a'!E14/'14a'!E14*100),"n.a.",'14a'!E14/'14a'!E14*100)</f>
        <v>100</v>
      </c>
      <c r="F14" s="7">
        <f>IF(ISERROR('14a'!F14/'14a'!F14*100),"n.a.",'14a'!F14/'14a'!F14*100)</f>
        <v>100</v>
      </c>
      <c r="G14" s="7">
        <f>IF(ISERROR('14a'!G14/'14a'!G14*100),"n.a.",'14a'!G14/'14a'!G14*100)</f>
        <v>100</v>
      </c>
      <c r="H14" s="7">
        <f>IF(ISERROR('14a'!H14/'14a'!H14*100),"n.a.",'14a'!H14/'14a'!H14*100)</f>
        <v>100</v>
      </c>
      <c r="I14" s="7">
        <f>IF(ISERROR('14a'!I14/'14a'!I14*100),"n.a.",'14a'!I14/'14a'!I14*100)</f>
        <v>100</v>
      </c>
      <c r="J14" s="7">
        <f>IF(ISERROR('14a'!J14/'14a'!J14*100),"n.a.",'14a'!J14/'14a'!J14*100)</f>
        <v>100</v>
      </c>
      <c r="K14" s="7">
        <f>IF(ISERROR('14a'!K14/'14a'!K14*100),"n.a.",'14a'!K14/'14a'!K14*100)</f>
        <v>100</v>
      </c>
      <c r="L14" s="29">
        <f>IF(ISERROR('14a'!L14/'14a'!L14*100),"n.a.",'14a'!L14/'14a'!L14*100)</f>
        <v>100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IF(ISERROR('14a'!B15/'14a'!B15*100),"n.a.",'14a'!B15/'14a'!B15*100)</f>
        <v>100</v>
      </c>
      <c r="C15" s="18">
        <f>IF(ISERROR('14a'!C15/'14a'!C15*100),"n.a.",'14a'!C15/'14a'!C15*100)</f>
        <v>100</v>
      </c>
      <c r="D15" s="18">
        <f>IF(ISERROR('14a'!D15/'14a'!D15*100),"n.a.",'14a'!D15/'14a'!D15*100)</f>
        <v>100</v>
      </c>
      <c r="E15" s="18">
        <f>IF(ISERROR('14a'!E15/'14a'!E15*100),"n.a.",'14a'!E15/'14a'!E15*100)</f>
        <v>100</v>
      </c>
      <c r="F15" s="18">
        <f>IF(ISERROR('14a'!F15/'14a'!F15*100),"n.a.",'14a'!F15/'14a'!F15*100)</f>
        <v>100</v>
      </c>
      <c r="G15" s="18">
        <f>IF(ISERROR('14a'!G15/'14a'!G15*100),"n.a.",'14a'!G15/'14a'!G15*100)</f>
        <v>100</v>
      </c>
      <c r="H15" s="18">
        <f>IF(ISERROR('14a'!H15/'14a'!H15*100),"n.a.",'14a'!H15/'14a'!H15*100)</f>
        <v>100</v>
      </c>
      <c r="I15" s="18">
        <f>IF(ISERROR('14a'!I15/'14a'!I15*100),"n.a.",'14a'!I15/'14a'!I15*100)</f>
        <v>100</v>
      </c>
      <c r="J15" s="18">
        <f>IF(ISERROR('14a'!J15/'14a'!J15*100),"n.a.",'14a'!J15/'14a'!J15*100)</f>
        <v>100</v>
      </c>
      <c r="K15" s="18">
        <f>IF(ISERROR('14a'!K15/'14a'!K15*100),"n.a.",'14a'!K15/'14a'!K15*100)</f>
        <v>100</v>
      </c>
      <c r="L15" s="21">
        <f>IF(ISERROR('14a'!L15/'14a'!L15*100),"n.a.",'14a'!L15/'14a'!L15*100)</f>
        <v>100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IF(ISERROR('14a'!B16/'14a'!B16*100),"n.a.",'14a'!B16/'14a'!B16*100)</f>
        <v>100</v>
      </c>
      <c r="C16" s="18">
        <f>IF(ISERROR('14a'!C16/'14a'!C16*100),"n.a.",'14a'!C16/'14a'!C16*100)</f>
        <v>100</v>
      </c>
      <c r="D16" s="18">
        <f>IF(ISERROR('14a'!D16/'14a'!D16*100),"n.a.",'14a'!D16/'14a'!D16*100)</f>
        <v>100</v>
      </c>
      <c r="E16" s="18">
        <f>IF(ISERROR('14a'!E16/'14a'!E16*100),"n.a.",'14a'!E16/'14a'!E16*100)</f>
        <v>100</v>
      </c>
      <c r="F16" s="18">
        <f>IF(ISERROR('14a'!F16/'14a'!F16*100),"n.a.",'14a'!F16/'14a'!F16*100)</f>
        <v>100</v>
      </c>
      <c r="G16" s="18">
        <f>IF(ISERROR('14a'!G16/'14a'!G16*100),"n.a.",'14a'!G16/'14a'!G16*100)</f>
        <v>100</v>
      </c>
      <c r="H16" s="18">
        <f>IF(ISERROR('14a'!H16/'14a'!H16*100),"n.a.",'14a'!H16/'14a'!H16*100)</f>
        <v>100</v>
      </c>
      <c r="I16" s="18">
        <f>IF(ISERROR('14a'!I16/'14a'!I16*100),"n.a.",'14a'!I16/'14a'!I16*100)</f>
        <v>100</v>
      </c>
      <c r="J16" s="18">
        <f>IF(ISERROR('14a'!J16/'14a'!J16*100),"n.a.",'14a'!J16/'14a'!J16*100)</f>
        <v>100</v>
      </c>
      <c r="K16" s="18">
        <f>IF(ISERROR('14a'!K16/'14a'!K16*100),"n.a.",'14a'!K16/'14a'!K16*100)</f>
        <v>100</v>
      </c>
      <c r="L16" s="21">
        <f>IF(ISERROR('14a'!L16/'14a'!L16*100),"n.a.",'14a'!L16/'14a'!L16*100)</f>
        <v>100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IF(ISERROR('14a'!B17/'14a'!B17*100),"n.a.",'14a'!B17/'14a'!B17*100)</f>
        <v>100</v>
      </c>
      <c r="C17" s="18">
        <f>IF(ISERROR('14a'!C17/'14a'!C17*100),"n.a.",'14a'!C17/'14a'!C17*100)</f>
        <v>100</v>
      </c>
      <c r="D17" s="18">
        <f>IF(ISERROR('14a'!D17/'14a'!D17*100),"n.a.",'14a'!D17/'14a'!D17*100)</f>
        <v>100</v>
      </c>
      <c r="E17" s="18">
        <f>IF(ISERROR('14a'!E17/'14a'!E17*100),"n.a.",'14a'!E17/'14a'!E17*100)</f>
        <v>100</v>
      </c>
      <c r="F17" s="18">
        <f>IF(ISERROR('14a'!F17/'14a'!F17*100),"n.a.",'14a'!F17/'14a'!F17*100)</f>
        <v>100</v>
      </c>
      <c r="G17" s="18">
        <f>IF(ISERROR('14a'!G17/'14a'!G17*100),"n.a.",'14a'!G17/'14a'!G17*100)</f>
        <v>100</v>
      </c>
      <c r="H17" s="18">
        <f>IF(ISERROR('14a'!H17/'14a'!H17*100),"n.a.",'14a'!H17/'14a'!H17*100)</f>
        <v>100</v>
      </c>
      <c r="I17" s="18">
        <f>IF(ISERROR('14a'!I17/'14a'!I17*100),"n.a.",'14a'!I17/'14a'!I17*100)</f>
        <v>100</v>
      </c>
      <c r="J17" s="18">
        <f>IF(ISERROR('14a'!J17/'14a'!J17*100),"n.a.",'14a'!J17/'14a'!J17*100)</f>
        <v>100</v>
      </c>
      <c r="K17" s="18">
        <f>IF(ISERROR('14a'!K17/'14a'!K17*100),"n.a.",'14a'!K17/'14a'!K17*100)</f>
        <v>100</v>
      </c>
      <c r="L17" s="21">
        <f>IF(ISERROR('14a'!L17/'14a'!L17*100),"n.a.",'14a'!L17/'14a'!L17*100)</f>
        <v>100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IF(ISERROR('14a'!B18/'14a'!B18*100),"n.a.",'14a'!B18/'14a'!B18*100)</f>
        <v>100</v>
      </c>
      <c r="C18" s="18">
        <f>IF(ISERROR('14a'!C18/'14a'!C18*100),"n.a.",'14a'!C18/'14a'!C18*100)</f>
        <v>100</v>
      </c>
      <c r="D18" s="18">
        <f>IF(ISERROR('14a'!D18/'14a'!D18*100),"n.a.",'14a'!D18/'14a'!D18*100)</f>
        <v>100</v>
      </c>
      <c r="E18" s="18">
        <f>IF(ISERROR('14a'!E18/'14a'!E18*100),"n.a.",'14a'!E18/'14a'!E18*100)</f>
        <v>100</v>
      </c>
      <c r="F18" s="18">
        <f>IF(ISERROR('14a'!F18/'14a'!F18*100),"n.a.",'14a'!F18/'14a'!F18*100)</f>
        <v>100</v>
      </c>
      <c r="G18" s="18">
        <f>IF(ISERROR('14a'!G18/'14a'!G18*100),"n.a.",'14a'!G18/'14a'!G18*100)</f>
        <v>100</v>
      </c>
      <c r="H18" s="18">
        <f>IF(ISERROR('14a'!H18/'14a'!H18*100),"n.a.",'14a'!H18/'14a'!H18*100)</f>
        <v>100</v>
      </c>
      <c r="I18" s="18">
        <f>IF(ISERROR('14a'!I18/'14a'!I18*100),"n.a.",'14a'!I18/'14a'!I18*100)</f>
        <v>100</v>
      </c>
      <c r="J18" s="18">
        <f>IF(ISERROR('14a'!J18/'14a'!J18*100),"n.a.",'14a'!J18/'14a'!J18*100)</f>
        <v>100</v>
      </c>
      <c r="K18" s="18">
        <f>IF(ISERROR('14a'!K18/'14a'!K18*100),"n.a.",'14a'!K18/'14a'!K18*100)</f>
        <v>100</v>
      </c>
      <c r="L18" s="21">
        <f>IF(ISERROR('14a'!L18/'14a'!L18*100),"n.a.",'14a'!L18/'14a'!L18*100)</f>
        <v>100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IF(ISERROR('14a'!B19/'14a'!B19*100),"n.a.",'14a'!B19/'14a'!B19*100)</f>
        <v>100</v>
      </c>
      <c r="C19" s="18">
        <f>IF(ISERROR('14a'!C19/'14a'!C19*100),"n.a.",'14a'!C19/'14a'!C19*100)</f>
        <v>100</v>
      </c>
      <c r="D19" s="18">
        <f>IF(ISERROR('14a'!D19/'14a'!D19*100),"n.a.",'14a'!D19/'14a'!D19*100)</f>
        <v>100</v>
      </c>
      <c r="E19" s="18">
        <f>IF(ISERROR('14a'!E19/'14a'!E19*100),"n.a.",'14a'!E19/'14a'!E19*100)</f>
        <v>100</v>
      </c>
      <c r="F19" s="18">
        <f>IF(ISERROR('14a'!F19/'14a'!F19*100),"n.a.",'14a'!F19/'14a'!F19*100)</f>
        <v>100</v>
      </c>
      <c r="G19" s="18">
        <f>IF(ISERROR('14a'!G19/'14a'!G19*100),"n.a.",'14a'!G19/'14a'!G19*100)</f>
        <v>100</v>
      </c>
      <c r="H19" s="18">
        <f>IF(ISERROR('14a'!H19/'14a'!H19*100),"n.a.",'14a'!H19/'14a'!H19*100)</f>
        <v>100</v>
      </c>
      <c r="I19" s="18">
        <f>IF(ISERROR('14a'!I19/'14a'!I19*100),"n.a.",'14a'!I19/'14a'!I19*100)</f>
        <v>100</v>
      </c>
      <c r="J19" s="18">
        <f>IF(ISERROR('14a'!J19/'14a'!J19*100),"n.a.",'14a'!J19/'14a'!J19*100)</f>
        <v>100</v>
      </c>
      <c r="K19" s="18">
        <f>IF(ISERROR('14a'!K19/'14a'!K19*100),"n.a.",'14a'!K19/'14a'!K19*100)</f>
        <v>100</v>
      </c>
      <c r="L19" s="21">
        <f>IF(ISERROR('14a'!L19/'14a'!L19*100),"n.a.",'14a'!L19/'14a'!L19*100)</f>
        <v>100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IF(ISERROR('14a'!B20/'14a'!B20*100),"n.a.",'14a'!B20/'14a'!B20*100)</f>
        <v>100</v>
      </c>
      <c r="C20" s="24">
        <f>IF(ISERROR('14a'!C20/'14a'!C20*100),"n.a.",'14a'!C20/'14a'!C20*100)</f>
        <v>100</v>
      </c>
      <c r="D20" s="24">
        <f>IF(ISERROR('14a'!D20/'14a'!D20*100),"n.a.",'14a'!D20/'14a'!D20*100)</f>
        <v>100</v>
      </c>
      <c r="E20" s="24">
        <f>IF(ISERROR('14a'!E20/'14a'!E20*100),"n.a.",'14a'!E20/'14a'!E20*100)</f>
        <v>100</v>
      </c>
      <c r="F20" s="24">
        <f>IF(ISERROR('14a'!F20/'14a'!F20*100),"n.a.",'14a'!F20/'14a'!F20*100)</f>
        <v>100</v>
      </c>
      <c r="G20" s="24">
        <f>IF(ISERROR('14a'!G20/'14a'!G20*100),"n.a.",'14a'!G20/'14a'!G20*100)</f>
        <v>100</v>
      </c>
      <c r="H20" s="24">
        <f>IF(ISERROR('14a'!H20/'14a'!H20*100),"n.a.",'14a'!H20/'14a'!H20*100)</f>
        <v>100</v>
      </c>
      <c r="I20" s="24">
        <f>IF(ISERROR('14a'!I20/'14a'!I20*100),"n.a.",'14a'!I20/'14a'!I20*100)</f>
        <v>100</v>
      </c>
      <c r="J20" s="24">
        <f>IF(ISERROR('14a'!J20/'14a'!J20*100),"n.a.",'14a'!J20/'14a'!J20*100)</f>
        <v>100</v>
      </c>
      <c r="K20" s="24">
        <f>IF(ISERROR('14a'!K20/'14a'!K20*100),"n.a.",'14a'!K20/'14a'!K20*100)</f>
        <v>100</v>
      </c>
      <c r="L20" s="25">
        <f>IF(ISERROR('14a'!L20/'14a'!L20*100),"n.a.",'14a'!L20/'14a'!L20*100)</f>
        <v>100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IF(ISERROR('14a'!B22/'14a'!B14*100),"n.a.",'14a'!B22/'14a'!B14*100)</f>
        <v>181.35593220338981</v>
      </c>
      <c r="C22" s="7">
        <f>IF(ISERROR('14a'!C22/'14a'!C14*100),"n.a.",'14a'!C22/'14a'!C14*100)</f>
        <v>121.64179104477613</v>
      </c>
      <c r="D22" s="7" t="str">
        <f>IF(ISERROR('14a'!D22/'14a'!D14*100),"n.a.",'14a'!D22/'14a'!D14*100)</f>
        <v>n.a.</v>
      </c>
      <c r="E22" s="7">
        <f>IF(ISERROR('14a'!E22/'14a'!E14*100),"n.a.",'14a'!E22/'14a'!E14*100)</f>
        <v>173.07692307692309</v>
      </c>
      <c r="F22" s="7">
        <f>IF(ISERROR('14a'!F22/'14a'!F14*100),"n.a.",'14a'!F22/'14a'!F14*100)</f>
        <v>197.29729729729729</v>
      </c>
      <c r="G22" s="7">
        <f>IF(ISERROR('14a'!G22/'14a'!G14*100),"n.a.",'14a'!G22/'14a'!G14*100)</f>
        <v>186.11111111111111</v>
      </c>
      <c r="H22" s="7">
        <f>IF(ISERROR('14a'!H22/'14a'!H14*100),"n.a.",'14a'!H22/'14a'!H14*100)</f>
        <v>190.47619047619048</v>
      </c>
      <c r="I22" s="7">
        <f>IF(ISERROR('14a'!I22/'14a'!I14*100),"n.a.",'14a'!I22/'14a'!I14*100)</f>
        <v>232.50000000000003</v>
      </c>
      <c r="J22" s="7">
        <f>IF(ISERROR('14a'!J22/'14a'!J14*100),"n.a.",'14a'!J22/'14a'!J14*100)</f>
        <v>344.44444444444446</v>
      </c>
      <c r="K22" s="7">
        <f>IF(ISERROR('14a'!K22/'14a'!K14*100),"n.a.",'14a'!K22/'14a'!K14*100)</f>
        <v>226.47058823529412</v>
      </c>
      <c r="L22" s="29">
        <f>IF(ISERROR('14a'!L22/'14a'!L14*100),"n.a.",'14a'!L22/'14a'!L14*100)</f>
        <v>236.58536585365852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IF(ISERROR('14a'!B23/'14a'!B15*100),"n.a.",'14a'!B23/'14a'!B15*100)</f>
        <v>171.66666666666669</v>
      </c>
      <c r="C23" s="18">
        <f>IF(ISERROR('14a'!C23/'14a'!C15*100),"n.a.",'14a'!C23/'14a'!C15*100)</f>
        <v>116.15384615384615</v>
      </c>
      <c r="D23" s="18" t="str">
        <f>IF(ISERROR('14a'!D23/'14a'!D15*100),"n.a.",'14a'!D23/'14a'!D15*100)</f>
        <v>n.a.</v>
      </c>
      <c r="E23" s="18">
        <f>IF(ISERROR('14a'!E23/'14a'!E15*100),"n.a.",'14a'!E23/'14a'!E15*100)</f>
        <v>127.63157894736841</v>
      </c>
      <c r="F23" s="18"/>
      <c r="G23" s="18">
        <f>IF(ISERROR('14a'!G23/'14a'!G15*100),"n.a.",'14a'!G23/'14a'!G15*100)</f>
        <v>154.16666666666666</v>
      </c>
      <c r="H23" s="18">
        <f>IF(ISERROR('14a'!H23/'14a'!H15*100),"n.a.",'14a'!H23/'14a'!H15*100)</f>
        <v>166.15384615384616</v>
      </c>
      <c r="I23" s="18">
        <f>IF(ISERROR('14a'!I23/'14a'!I15*100),"n.a.",'14a'!I23/'14a'!I15*100)</f>
        <v>235.1351351351351</v>
      </c>
      <c r="J23" s="18">
        <f>IF(ISERROR('14a'!J23/'14a'!J15*100),"n.a.",'14a'!J23/'14a'!J15*100)</f>
        <v>357.14285714285717</v>
      </c>
      <c r="K23" s="18">
        <f>IF(ISERROR('14a'!K23/'14a'!K15*100),"n.a.",'14a'!K23/'14a'!K15*100)</f>
        <v>247.05882352941177</v>
      </c>
      <c r="L23" s="21">
        <f>IF(ISERROR('14a'!L23/'14a'!L15*100),"n.a.",'14a'!L23/'14a'!L15*100)</f>
        <v>238.63636363636363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IF(ISERROR('14a'!B24/'14a'!B16*100),"n.a.",'14a'!B24/'14a'!B16*100)</f>
        <v>170.37037037037038</v>
      </c>
      <c r="C24" s="18">
        <f>IF(ISERROR('14a'!C24/'14a'!C16*100),"n.a.",'14a'!C24/'14a'!C16*100)</f>
        <v>142.38410596026489</v>
      </c>
      <c r="D24" s="18" t="str">
        <f>IF(ISERROR('14a'!D24/'14a'!D16*100),"n.a.",'14a'!D24/'14a'!D16*100)</f>
        <v>n.a.</v>
      </c>
      <c r="E24" s="18">
        <f>IF(ISERROR('14a'!E24/'14a'!E16*100),"n.a.",'14a'!E24/'14a'!E16*100)</f>
        <v>184.44444444444446</v>
      </c>
      <c r="F24" s="18">
        <f>IF(ISERROR('14a'!F24/'14a'!F16*100),"n.a.",'14a'!F24/'14a'!F16*100)</f>
        <v>158.62068965517244</v>
      </c>
      <c r="G24" s="18">
        <f>IF(ISERROR('14a'!G24/'14a'!G16*100),"n.a.",'14a'!G24/'14a'!G16*100)</f>
        <v>126.19047619047619</v>
      </c>
      <c r="H24" s="18">
        <f>IF(ISERROR('14a'!H24/'14a'!H16*100),"n.a.",'14a'!H24/'14a'!H16*100)</f>
        <v>147.77777777777777</v>
      </c>
      <c r="I24" s="18">
        <f>IF(ISERROR('14a'!I24/'14a'!I16*100),"n.a.",'14a'!I24/'14a'!I16*100)</f>
        <v>212.7659574468085</v>
      </c>
      <c r="J24" s="18">
        <f>IF(ISERROR('14a'!J24/'14a'!J16*100),"n.a.",'14a'!J24/'14a'!J16*100)</f>
        <v>326.19047619047615</v>
      </c>
      <c r="K24" s="18">
        <f>IF(ISERROR('14a'!K24/'14a'!K16*100),"n.a.",'14a'!K24/'14a'!K16*100)</f>
        <v>239.68253968253967</v>
      </c>
      <c r="L24" s="21">
        <f>IF(ISERROR('14a'!L24/'14a'!L16*100),"n.a.",'14a'!L24/'14a'!L16*100)</f>
        <v>221.62162162162159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IF(ISERROR('14a'!B25/'14a'!B17*100),"n.a.",'14a'!B25/'14a'!B17*100)</f>
        <v>181.01265822784811</v>
      </c>
      <c r="C25" s="18">
        <f>IF(ISERROR('14a'!C25/'14a'!C17*100),"n.a.",'14a'!C25/'14a'!C17*100)</f>
        <v>143.57142857142858</v>
      </c>
      <c r="D25" s="18" t="str">
        <f>IF(ISERROR('14a'!D25/'14a'!D17*100),"n.a.",'14a'!D25/'14a'!D17*100)</f>
        <v>n.a.</v>
      </c>
      <c r="E25" s="18">
        <f>IF(ISERROR('14a'!E25/'14a'!E17*100),"n.a.",'14a'!E25/'14a'!E17*100)</f>
        <v>159.34065934065936</v>
      </c>
      <c r="F25" s="18">
        <f>IF(ISERROR('14a'!F25/'14a'!F17*100),"n.a.",'14a'!F25/'14a'!F17*100)</f>
        <v>232.96703296703299</v>
      </c>
      <c r="G25" s="18">
        <f>IF(ISERROR('14a'!G25/'14a'!G17*100),"n.a.",'14a'!G25/'14a'!G17*100)</f>
        <v>194.9367088607595</v>
      </c>
      <c r="H25" s="18">
        <f>IF(ISERROR('14a'!H25/'14a'!H17*100),"n.a.",'14a'!H25/'14a'!H17*100)</f>
        <v>166.27906976744185</v>
      </c>
      <c r="I25" s="18">
        <f>IF(ISERROR('14a'!I25/'14a'!I17*100),"n.a.",'14a'!I25/'14a'!I17*100)</f>
        <v>239.58333333333334</v>
      </c>
      <c r="J25" s="18">
        <f>IF(ISERROR('14a'!J25/'14a'!J17*100),"n.a.",'14a'!J25/'14a'!J17*100)</f>
        <v>333.33333333333337</v>
      </c>
      <c r="K25" s="18">
        <f>IF(ISERROR('14a'!K25/'14a'!K17*100),"n.a.",'14a'!K25/'14a'!K17*100)</f>
        <v>222.58064516129033</v>
      </c>
      <c r="L25" s="21">
        <f>IF(ISERROR('14a'!L25/'14a'!L17*100),"n.a.",'14a'!L25/'14a'!L17*100)</f>
        <v>197.29729729729729</v>
      </c>
    </row>
    <row r="26" spans="1:24">
      <c r="A26" s="76">
        <v>2011</v>
      </c>
      <c r="B26" s="17">
        <f>IF(ISERROR('14a'!B26/'14a'!B18*100),"n.a.",'14a'!B26/'14a'!B18*100)</f>
        <v>176.7123287671233</v>
      </c>
      <c r="C26" s="18">
        <f>IF(ISERROR('14a'!C26/'14a'!C18*100),"n.a.",'14a'!C26/'14a'!C18*100)</f>
        <v>111.29032258064517</v>
      </c>
      <c r="D26" s="18" t="str">
        <f>IF(ISERROR('14a'!D26/'14a'!D18*100),"n.a.",'14a'!D26/'14a'!D18*100)</f>
        <v>n.a.</v>
      </c>
      <c r="E26" s="18">
        <f>IF(ISERROR('14a'!E26/'14a'!E18*100),"n.a.",'14a'!E26/'14a'!E18*100)</f>
        <v>145.97701149425288</v>
      </c>
      <c r="F26" s="18">
        <f>IF(ISERROR('14a'!F26/'14a'!F18*100),"n.a.",'14a'!F26/'14a'!F18*100)</f>
        <v>220.21276595744678</v>
      </c>
      <c r="G26" s="18">
        <f>IF(ISERROR('14a'!G26/'14a'!G18*100),"n.a.",'14a'!G26/'14a'!G18*100)</f>
        <v>131.16883116883116</v>
      </c>
      <c r="H26" s="18">
        <f>IF(ISERROR('14a'!H26/'14a'!H18*100),"n.a.",'14a'!H26/'14a'!H18*100)</f>
        <v>177.9220779220779</v>
      </c>
      <c r="I26" s="18">
        <f>IF(ISERROR('14a'!I26/'14a'!I18*100),"n.a.",'14a'!I26/'14a'!I18*100)</f>
        <v>231.25</v>
      </c>
      <c r="J26" s="18">
        <f>IF(ISERROR('14a'!J26/'14a'!J18*100),"n.a.",'14a'!J26/'14a'!J18*100)</f>
        <v>378.04878048780489</v>
      </c>
      <c r="K26" s="18">
        <f>IF(ISERROR('14a'!K26/'14a'!K18*100),"n.a.",'14a'!K26/'14a'!K18*100)</f>
        <v>209.43396226415098</v>
      </c>
      <c r="L26" s="21">
        <f>IF(ISERROR('14a'!L26/'14a'!L18*100),"n.a.",'14a'!L26/'14a'!L18*100)</f>
        <v>200</v>
      </c>
    </row>
    <row r="27" spans="1:24">
      <c r="A27" s="76">
        <v>2012</v>
      </c>
      <c r="B27" s="17">
        <f>IF(ISERROR('14a'!B27/'14a'!B19*100),"n.a.",'14a'!B27/'14a'!B19*100)</f>
        <v>180.28169014084509</v>
      </c>
      <c r="C27" s="18">
        <f>IF(ISERROR('14a'!C27/'14a'!C19*100),"n.a.",'14a'!C27/'14a'!C19*100)</f>
        <v>142.5</v>
      </c>
      <c r="D27" s="18">
        <f>IF(ISERROR('14a'!D27/'14a'!D19*100),"n.a.",'14a'!D27/'14a'!D19*100)</f>
        <v>209.90990990990994</v>
      </c>
      <c r="E27" s="18">
        <f>IF(ISERROR('14a'!E27/'14a'!E19*100),"n.a.",'14a'!E27/'14a'!E19*100)</f>
        <v>116.85393258426966</v>
      </c>
      <c r="F27" s="18">
        <f>IF(ISERROR('14a'!F27/'14a'!F19*100),"n.a.",'14a'!F27/'14a'!F19*100)</f>
        <v>126.47058823529413</v>
      </c>
      <c r="G27" s="18">
        <f>IF(ISERROR('14a'!G27/'14a'!G19*100),"n.a.",'14a'!G27/'14a'!G19*100)</f>
        <v>218.18181818181816</v>
      </c>
      <c r="H27" s="18">
        <f>IF(ISERROR('14a'!H27/'14a'!H19*100),"n.a.",'14a'!H27/'14a'!H19*100)</f>
        <v>157.14285714285714</v>
      </c>
      <c r="I27" s="18">
        <f>IF(ISERROR('14a'!I27/'14a'!I19*100),"n.a.",'14a'!I27/'14a'!I19*100)</f>
        <v>258.69565217391306</v>
      </c>
      <c r="J27" s="18">
        <f>IF(ISERROR('14a'!J27/'14a'!J19*100),"n.a.",'14a'!J27/'14a'!J19*100)</f>
        <v>345</v>
      </c>
      <c r="K27" s="18">
        <f>IF(ISERROR('14a'!K27/'14a'!K19*100),"n.a.",'14a'!K27/'14a'!K19*100)</f>
        <v>267.44186046511629</v>
      </c>
      <c r="L27" s="21">
        <f>IF(ISERROR('14a'!L27/'14a'!L19*100),"n.a.",'14a'!L27/'14a'!L19*100)</f>
        <v>196.92307692307693</v>
      </c>
    </row>
    <row r="28" spans="1:24">
      <c r="A28" s="98">
        <v>2013</v>
      </c>
      <c r="B28" s="23">
        <f>IF(ISERROR('14a'!B28/'14a'!B20*100),"n.a.",'14a'!B28/'14a'!B20*100)</f>
        <v>168.1159420289855</v>
      </c>
      <c r="C28" s="24">
        <f>IF(ISERROR('14a'!C28/'14a'!C20*100),"n.a.",'14a'!C28/'14a'!C20*100)</f>
        <v>134.23423423423424</v>
      </c>
      <c r="D28" s="24">
        <f>IF(ISERROR('14a'!D28/'14a'!D20*100),"n.a.",'14a'!D28/'14a'!D20*100)</f>
        <v>203.53982300884957</v>
      </c>
      <c r="E28" s="24">
        <f>IF(ISERROR('14a'!E28/'14a'!E20*100),"n.a.",'14a'!E28/'14a'!E20*100)</f>
        <v>111.11111111111111</v>
      </c>
      <c r="F28" s="24">
        <f>IF(ISERROR('14a'!F28/'14a'!F20*100),"n.a.",'14a'!F28/'14a'!F20*100)</f>
        <v>137.5</v>
      </c>
      <c r="G28" s="24">
        <f>IF(ISERROR('14a'!G28/'14a'!G20*100),"n.a.",'14a'!G28/'14a'!G20*100)</f>
        <v>164.47368421052633</v>
      </c>
      <c r="H28" s="24">
        <f>IF(ISERROR('14a'!H28/'14a'!H20*100),"n.a.",'14a'!H28/'14a'!H20*100)</f>
        <v>168</v>
      </c>
      <c r="I28" s="24">
        <f>IF(ISERROR('14a'!I28/'14a'!I20*100),"n.a.",'14a'!I28/'14a'!I20*100)</f>
        <v>245.6521739130435</v>
      </c>
      <c r="J28" s="24">
        <f>IF(ISERROR('14a'!J28/'14a'!J20*100),"n.a.",'14a'!J28/'14a'!J20*100)</f>
        <v>351.5151515151515</v>
      </c>
      <c r="K28" s="24">
        <f>IF(ISERROR('14a'!K28/'14a'!K20*100),"n.a.",'14a'!K28/'14a'!K20*100)</f>
        <v>182.2222222222222</v>
      </c>
      <c r="L28" s="25">
        <f>IF(ISERROR('14a'!L28/'14a'!L20*100),"n.a.",'14a'!L28/'14a'!L20*100)</f>
        <v>220.63492063492066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97">
        <v>2007</v>
      </c>
      <c r="B30" s="6">
        <f>IF(ISERROR('14a'!B30/'14a'!B14*100),"n.a.",'14a'!B30/'14a'!B14*100)</f>
        <v>211.86440677966098</v>
      </c>
      <c r="C30" s="7">
        <f>IF(ISERROR('14a'!C30/'14a'!C14*100),"n.a.",'14a'!C30/'14a'!C14*100)</f>
        <v>144.77611940298507</v>
      </c>
      <c r="D30" s="7" t="str">
        <f>IF(ISERROR('14a'!D30/'14a'!D14*100),"n.a.",'14a'!D30/'14a'!D14*100)</f>
        <v>n.a.</v>
      </c>
      <c r="E30" s="7" t="str">
        <f>IF(ISERROR('14a'!E30/'14a'!E14*100),"n.a.",'14a'!E30/'14a'!E14*100)</f>
        <v>n.a.</v>
      </c>
      <c r="F30" s="7" t="str">
        <f>IF(ISERROR('14a'!F30/'14a'!F14*100),"n.a.",'14a'!F30/'14a'!F14*100)</f>
        <v>n.a.</v>
      </c>
      <c r="G30" s="7">
        <f>IF(ISERROR('14a'!G30/'14a'!G14*100),"n.a.",'14a'!G30/'14a'!G14*100)</f>
        <v>193.05555555555557</v>
      </c>
      <c r="H30" s="7">
        <f>IF(ISERROR('14a'!H30/'14a'!H14*100),"n.a.",'14a'!H30/'14a'!H14*100)</f>
        <v>209.52380952380955</v>
      </c>
      <c r="I30" s="7">
        <f>IF(ISERROR('14a'!I30/'14a'!I14*100),"n.a.",'14a'!I30/'14a'!I14*100)</f>
        <v>347.5</v>
      </c>
      <c r="J30" s="7">
        <f>IF(ISERROR('14a'!J30/'14a'!J14*100),"n.a.",'14a'!J30/'14a'!J14*100)</f>
        <v>438.88888888888891</v>
      </c>
      <c r="K30" s="7">
        <f>IF(ISERROR('14a'!K30/'14a'!K14*100),"n.a.",'14a'!K30/'14a'!K14*100)</f>
        <v>250</v>
      </c>
      <c r="L30" s="29">
        <f>IF(ISERROR('14a'!L30/'14a'!L14*100),"n.a.",'14a'!L30/'14a'!L14*100)</f>
        <v>282.92682926829269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IF(ISERROR('14a'!B31/'14a'!B15*100),"n.a.",'14a'!B31/'14a'!B15*100)</f>
        <v>213.33333333333334</v>
      </c>
      <c r="C31" s="18">
        <f>IF(ISERROR('14a'!C31/'14a'!C15*100),"n.a.",'14a'!C31/'14a'!C15*100)</f>
        <v>139.23076923076925</v>
      </c>
      <c r="D31" s="18" t="str">
        <f>IF(ISERROR('14a'!D31/'14a'!D15*100),"n.a.",'14a'!D31/'14a'!D15*100)</f>
        <v>n.a.</v>
      </c>
      <c r="E31" s="18" t="str">
        <f>IF(ISERROR('14a'!E31/'14a'!E15*100),"n.a.",'14a'!E31/'14a'!E15*100)</f>
        <v>n.a.</v>
      </c>
      <c r="F31" s="18" t="str">
        <f>IF(ISERROR('14a'!F31/'14a'!F15*100),"n.a.",'14a'!F31/'14a'!F15*100)</f>
        <v>n.a.</v>
      </c>
      <c r="G31" s="18">
        <f>IF(ISERROR('14a'!G31/'14a'!G15*100),"n.a.",'14a'!G31/'14a'!G15*100)</f>
        <v>198.61111111111111</v>
      </c>
      <c r="H31" s="18">
        <f>IF(ISERROR('14a'!H31/'14a'!H15*100),"n.a.",'14a'!H31/'14a'!H15*100)</f>
        <v>184.61538461538461</v>
      </c>
      <c r="I31" s="18">
        <f>IF(ISERROR('14a'!I31/'14a'!I15*100),"n.a.",'14a'!I31/'14a'!I15*100)</f>
        <v>321.62162162162161</v>
      </c>
      <c r="J31" s="18">
        <f>IF(ISERROR('14a'!J31/'14a'!J15*100),"n.a.",'14a'!J31/'14a'!J15*100)</f>
        <v>520</v>
      </c>
      <c r="K31" s="18">
        <f>IF(ISERROR('14a'!K31/'14a'!K15*100),"n.a.",'14a'!K31/'14a'!K15*100)</f>
        <v>282.35294117647061</v>
      </c>
      <c r="L31" s="21">
        <f>IF(ISERROR('14a'!L31/'14a'!L15*100),"n.a.",'14a'!L31/'14a'!L15*100)</f>
        <v>322.72727272727269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IF(ISERROR('14a'!B32/'14a'!B16*100),"n.a.",'14a'!B32/'14a'!B16*100)</f>
        <v>201.23456790123458</v>
      </c>
      <c r="C32" s="18">
        <f>IF(ISERROR('14a'!C32/'14a'!C16*100),"n.a.",'14a'!C32/'14a'!C16*100)</f>
        <v>168.21192052980132</v>
      </c>
      <c r="D32" s="18" t="str">
        <f>IF(ISERROR('14a'!D32/'14a'!D16*100),"n.a.",'14a'!D32/'14a'!D16*100)</f>
        <v>n.a.</v>
      </c>
      <c r="E32" s="18">
        <f>IF(ISERROR('14a'!E32/'14a'!E16*100),"n.a.",'14a'!E32/'14a'!E16*100)</f>
        <v>191.11111111111109</v>
      </c>
      <c r="F32" s="18" t="str">
        <f>IF(ISERROR('14a'!F32/'14a'!F16*100),"n.a.",'14a'!F32/'14a'!F16*100)</f>
        <v>n.a.</v>
      </c>
      <c r="G32" s="18" t="str">
        <f>IF(ISERROR('14a'!G32/'14a'!G16*100),"n.a.",'14a'!G32/'14a'!G16*100)</f>
        <v>n.a.</v>
      </c>
      <c r="H32" s="18">
        <f>IF(ISERROR('14a'!H32/'14a'!H16*100),"n.a.",'14a'!H32/'14a'!H16*100)</f>
        <v>148.88888888888889</v>
      </c>
      <c r="I32" s="18">
        <f>IF(ISERROR('14a'!I32/'14a'!I16*100),"n.a.",'14a'!I32/'14a'!I16*100)</f>
        <v>340.42553191489361</v>
      </c>
      <c r="J32" s="18">
        <f>IF(ISERROR('14a'!J32/'14a'!J16*100),"n.a.",'14a'!J32/'14a'!J16*100)</f>
        <v>411.90476190476187</v>
      </c>
      <c r="K32" s="18">
        <f>IF(ISERROR('14a'!K32/'14a'!K16*100),"n.a.",'14a'!K32/'14a'!K16*100)</f>
        <v>342.85714285714289</v>
      </c>
      <c r="L32" s="21">
        <f>IF(ISERROR('14a'!L32/'14a'!L16*100),"n.a.",'14a'!L32/'14a'!L16*100)</f>
        <v>235.1351351351351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IF(ISERROR('14a'!B33/'14a'!B17*100),"n.a.",'14a'!B33/'14a'!B17*100)</f>
        <v>218.98734177215192</v>
      </c>
      <c r="C33" s="18">
        <f>IF(ISERROR('14a'!C33/'14a'!C17*100),"n.a.",'14a'!C33/'14a'!C17*100)</f>
        <v>168.57142857142858</v>
      </c>
      <c r="D33" s="18" t="str">
        <f>IF(ISERROR('14a'!D33/'14a'!D17*100),"n.a.",'14a'!D33/'14a'!D17*100)</f>
        <v>n.a.</v>
      </c>
      <c r="E33" s="18">
        <f>IF(ISERROR('14a'!E33/'14a'!E17*100),"n.a.",'14a'!E33/'14a'!E17*100)</f>
        <v>131.86813186813185</v>
      </c>
      <c r="F33" s="18" t="str">
        <f>IF(ISERROR('14a'!F33/'14a'!F17*100),"n.a.",'14a'!F33/'14a'!F17*100)</f>
        <v>n.a.</v>
      </c>
      <c r="G33" s="18">
        <f>IF(ISERROR('14a'!G33/'14a'!G17*100),"n.a.",'14a'!G33/'14a'!G17*100)</f>
        <v>186.07594936708861</v>
      </c>
      <c r="H33" s="18">
        <f>IF(ISERROR('14a'!H33/'14a'!H17*100),"n.a.",'14a'!H33/'14a'!H17*100)</f>
        <v>187.2093023255814</v>
      </c>
      <c r="I33" s="18">
        <f>IF(ISERROR('14a'!I33/'14a'!I17*100),"n.a.",'14a'!I33/'14a'!I17*100)</f>
        <v>366.66666666666669</v>
      </c>
      <c r="J33" s="18">
        <f>IF(ISERROR('14a'!J33/'14a'!J17*100),"n.a.",'14a'!J33/'14a'!J17*100)</f>
        <v>475.55555555555554</v>
      </c>
      <c r="K33" s="18">
        <f>IF(ISERROR('14a'!K33/'14a'!K17*100),"n.a.",'14a'!K33/'14a'!K17*100)</f>
        <v>295.16129032258067</v>
      </c>
      <c r="L33" s="21">
        <f>IF(ISERROR('14a'!L33/'14a'!L17*100),"n.a.",'14a'!L33/'14a'!L17*100)</f>
        <v>225.67567567567565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IF(ISERROR('14a'!B34/'14a'!B18*100),"n.a.",'14a'!B34/'14a'!B18*100)</f>
        <v>230.13698630136989</v>
      </c>
      <c r="C34" s="18">
        <f>IF(ISERROR('14a'!C34/'14a'!C18*100),"n.a.",'14a'!C34/'14a'!C18*100)</f>
        <v>158.87096774193549</v>
      </c>
      <c r="D34" s="18" t="str">
        <f>IF(ISERROR('14a'!D34/'14a'!D18*100),"n.a.",'14a'!D34/'14a'!D18*100)</f>
        <v>n.a.</v>
      </c>
      <c r="E34" s="18">
        <f>IF(ISERROR('14a'!E34/'14a'!E18*100),"n.a.",'14a'!E34/'14a'!E18*100)</f>
        <v>148.27586206896552</v>
      </c>
      <c r="F34" s="18" t="str">
        <f>IF(ISERROR('14a'!F34/'14a'!F18*100),"n.a.",'14a'!F34/'14a'!F18*100)</f>
        <v>n.a.</v>
      </c>
      <c r="G34" s="18" t="str">
        <f>IF(ISERROR('14a'!G34/'14a'!G18*100),"n.a.",'14a'!G34/'14a'!G18*100)</f>
        <v>n.a.</v>
      </c>
      <c r="H34" s="18">
        <f>IF(ISERROR('14a'!H34/'14a'!H18*100),"n.a.",'14a'!H34/'14a'!H18*100)</f>
        <v>237.66233766233768</v>
      </c>
      <c r="I34" s="18">
        <f>IF(ISERROR('14a'!I34/'14a'!I18*100),"n.a.",'14a'!I34/'14a'!I18*100)</f>
        <v>362.5</v>
      </c>
      <c r="J34" s="18">
        <f>IF(ISERROR('14a'!J34/'14a'!J18*100),"n.a.",'14a'!J34/'14a'!J18*100)</f>
        <v>524.39024390243901</v>
      </c>
      <c r="K34" s="18">
        <f>IF(ISERROR('14a'!K34/'14a'!K18*100),"n.a.",'14a'!K34/'14a'!K18*100)</f>
        <v>230.18867924528303</v>
      </c>
      <c r="L34" s="21">
        <f>IF(ISERROR('14a'!L34/'14a'!L18*100),"n.a.",'14a'!L34/'14a'!L18*100)</f>
        <v>265.27777777777783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IF(ISERROR('14a'!B35/'14a'!B19*100),"n.a.",'14a'!B35/'14a'!B19*100)</f>
        <v>221.12676056338029</v>
      </c>
      <c r="C35" s="18">
        <f>IF(ISERROR('14a'!C35/'14a'!C19*100),"n.a.",'14a'!C35/'14a'!C19*100)</f>
        <v>159.16666666666669</v>
      </c>
      <c r="D35" s="18" t="str">
        <f>IF(ISERROR('14a'!D35/'14a'!D19*100),"n.a.",'14a'!D35/'14a'!D19*100)</f>
        <v>n.a.</v>
      </c>
      <c r="E35" s="18" t="str">
        <f>IF(ISERROR('14a'!E35/'14a'!E19*100),"n.a.",'14a'!E35/'14a'!E19*100)</f>
        <v>n.a.</v>
      </c>
      <c r="F35" s="18" t="str">
        <f>IF(ISERROR('14a'!F35/'14a'!F19*100),"n.a.",'14a'!F35/'14a'!F19*100)</f>
        <v>n.a.</v>
      </c>
      <c r="G35" s="18">
        <f>IF(ISERROR('14a'!G35/'14a'!G19*100),"n.a.",'14a'!G35/'14a'!G19*100)</f>
        <v>241.55844155844159</v>
      </c>
      <c r="H35" s="18">
        <f>IF(ISERROR('14a'!H35/'14a'!H19*100),"n.a.",'14a'!H35/'14a'!H19*100)</f>
        <v>183.11688311688309</v>
      </c>
      <c r="I35" s="18">
        <f>IF(ISERROR('14a'!I35/'14a'!I19*100),"n.a.",'14a'!I35/'14a'!I19*100)</f>
        <v>369.56521739130437</v>
      </c>
      <c r="J35" s="18">
        <f>IF(ISERROR('14a'!J35/'14a'!J19*100),"n.a.",'14a'!J35/'14a'!J19*100)</f>
        <v>480</v>
      </c>
      <c r="K35" s="18">
        <f>IF(ISERROR('14a'!K35/'14a'!K19*100),"n.a.",'14a'!K35/'14a'!K19*100)</f>
        <v>362.79069767441865</v>
      </c>
      <c r="L35" s="21">
        <f>IF(ISERROR('14a'!L35/'14a'!L19*100),"n.a.",'14a'!L35/'14a'!L19*100)</f>
        <v>233.84615384615381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IF(ISERROR('14a'!B36/'14a'!B20*100),"n.a.",'14a'!B36/'14a'!B20*100)</f>
        <v>200</v>
      </c>
      <c r="C36" s="24">
        <f>IF(ISERROR('14a'!C36/'14a'!C20*100),"n.a.",'14a'!C36/'14a'!C20*100)</f>
        <v>148.64864864864867</v>
      </c>
      <c r="D36" s="24" t="str">
        <f>IF(ISERROR('14a'!D36/'14a'!D20*100),"n.a.",'14a'!D36/'14a'!D20*100)</f>
        <v>n.a.</v>
      </c>
      <c r="E36" s="24" t="str">
        <f>IF(ISERROR('14a'!E36/'14a'!E20*100),"n.a.",'14a'!E36/'14a'!E20*100)</f>
        <v>n.a.</v>
      </c>
      <c r="F36" s="24" t="str">
        <f>IF(ISERROR('14a'!F36/'14a'!F20*100),"n.a.",'14a'!F36/'14a'!F20*100)</f>
        <v>n.a.</v>
      </c>
      <c r="G36" s="24">
        <f>IF(ISERROR('14a'!G36/'14a'!G20*100),"n.a.",'14a'!G36/'14a'!G20*100)</f>
        <v>150.00000000000003</v>
      </c>
      <c r="H36" s="24">
        <f>IF(ISERROR('14a'!H36/'14a'!H20*100),"n.a.",'14a'!H36/'14a'!H20*100)</f>
        <v>170.66666666666669</v>
      </c>
      <c r="I36" s="24">
        <f>IF(ISERROR('14a'!I36/'14a'!I20*100),"n.a.",'14a'!I36/'14a'!I20*100)</f>
        <v>369.56521739130437</v>
      </c>
      <c r="J36" s="24">
        <f>IF(ISERROR('14a'!J36/'14a'!J20*100),"n.a.",'14a'!J36/'14a'!J20*100)</f>
        <v>527.27272727272725</v>
      </c>
      <c r="K36" s="24">
        <f>IF(ISERROR('14a'!K36/'14a'!K20*100),"n.a.",'14a'!K36/'14a'!K20*100)</f>
        <v>253.33333333333331</v>
      </c>
      <c r="L36" s="25">
        <f>IF(ISERROR('14a'!L36/'14a'!L20*100),"n.a.",'14a'!L36/'14a'!L20*100)</f>
        <v>238.0952380952381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IF(ISERROR('14a'!B38/'14a'!B14*100),"n.a.",'14a'!B38/'14a'!B14*100)</f>
        <v>154.23728813559322</v>
      </c>
      <c r="C38" s="7" t="str">
        <f>IF(ISERROR('14a'!C38/'14a'!C14*100),"n.a.",'14a'!C38/'14a'!C14*100)</f>
        <v>n.a.</v>
      </c>
      <c r="D38" s="7" t="str">
        <f>IF(ISERROR('14a'!D38/'14a'!D14*100),"n.a.",'14a'!D38/'14a'!D14*100)</f>
        <v>n.a.</v>
      </c>
      <c r="E38" s="7" t="str">
        <f>IF(ISERROR('14a'!E38/'14a'!E14*100),"n.a.",'14a'!E38/'14a'!E14*100)</f>
        <v>n.a.</v>
      </c>
      <c r="F38" s="7" t="str">
        <f>IF(ISERROR('14a'!F38/'14a'!F14*100),"n.a.",'14a'!F38/'14a'!F14*100)</f>
        <v>n.a.</v>
      </c>
      <c r="G38" s="7">
        <f>IF(ISERROR('14a'!G38/'14a'!G14*100),"n.a.",'14a'!G38/'14a'!G14*100)</f>
        <v>183.33333333333331</v>
      </c>
      <c r="H38" s="7">
        <f>IF(ISERROR('14a'!H38/'14a'!H14*100),"n.a.",'14a'!H38/'14a'!H14*100)</f>
        <v>169.84126984126985</v>
      </c>
      <c r="I38" s="7">
        <f>IF(ISERROR('14a'!I38/'14a'!I14*100),"n.a.",'14a'!I38/'14a'!I14*100)</f>
        <v>177.5</v>
      </c>
      <c r="J38" s="7">
        <f>IF(ISERROR('14a'!J38/'14a'!J14*100),"n.a.",'14a'!J38/'14a'!J14*100)</f>
        <v>283.33333333333331</v>
      </c>
      <c r="K38" s="7">
        <f>IF(ISERROR('14a'!K38/'14a'!K14*100),"n.a.",'14a'!K38/'14a'!K14*100)</f>
        <v>214.70588235294116</v>
      </c>
      <c r="L38" s="29">
        <f>IF(ISERROR('14a'!L38/'14a'!L14*100),"n.a.",'14a'!L38/'14a'!L14*100)</f>
        <v>182.92682926829269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IF(ISERROR('14a'!B39/'14a'!B15*100),"n.a.",'14a'!B39/'14a'!B15*100)</f>
        <v>133.33333333333331</v>
      </c>
      <c r="C39" s="18" t="str">
        <f>IF(ISERROR('14a'!C39/'14a'!C15*100),"n.a.",'14a'!C39/'14a'!C15*100)</f>
        <v>n.a.</v>
      </c>
      <c r="D39" s="18" t="str">
        <f>IF(ISERROR('14a'!D39/'14a'!D15*100),"n.a.",'14a'!D39/'14a'!D15*100)</f>
        <v>n.a.</v>
      </c>
      <c r="E39" s="18" t="str">
        <f>IF(ISERROR('14a'!E39/'14a'!E15*100),"n.a.",'14a'!E39/'14a'!E15*100)</f>
        <v>n.a.</v>
      </c>
      <c r="F39" s="18" t="str">
        <f>IF(ISERROR('14a'!F39/'14a'!F15*100),"n.a.",'14a'!F39/'14a'!F15*100)</f>
        <v>n.a.</v>
      </c>
      <c r="G39" s="18">
        <f>IF(ISERROR('14a'!G39/'14a'!G15*100),"n.a.",'14a'!G39/'14a'!G15*100)</f>
        <v>127.77777777777777</v>
      </c>
      <c r="H39" s="18">
        <f>IF(ISERROR('14a'!H39/'14a'!H15*100),"n.a.",'14a'!H39/'14a'!H15*100)</f>
        <v>141.53846153846152</v>
      </c>
      <c r="I39" s="18">
        <f>IF(ISERROR('14a'!I39/'14a'!I15*100),"n.a.",'14a'!I39/'14a'!I15*100)</f>
        <v>194.59459459459458</v>
      </c>
      <c r="J39" s="18">
        <f>IF(ISERROR('14a'!J39/'14a'!J15*100),"n.a.",'14a'!J39/'14a'!J15*100)</f>
        <v>245.71428571428569</v>
      </c>
      <c r="K39" s="18">
        <f>IF(ISERROR('14a'!K39/'14a'!K15*100),"n.a.",'14a'!K39/'14a'!K15*100)</f>
        <v>226.47058823529412</v>
      </c>
      <c r="L39" s="21">
        <f>IF(ISERROR('14a'!L39/'14a'!L15*100),"n.a.",'14a'!L39/'14a'!L15*100)</f>
        <v>134.09090909090909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IF(ISERROR('14a'!B40/'14a'!B16*100),"n.a.",'14a'!B40/'14a'!B16*100)</f>
        <v>143.20987654320987</v>
      </c>
      <c r="C40" s="18" t="str">
        <f>IF(ISERROR('14a'!C40/'14a'!C16*100),"n.a.",'14a'!C40/'14a'!C16*100)</f>
        <v>n.a.</v>
      </c>
      <c r="D40" s="18" t="str">
        <f>IF(ISERROR('14a'!D40/'14a'!D16*100),"n.a.",'14a'!D40/'14a'!D16*100)</f>
        <v>n.a.</v>
      </c>
      <c r="E40" s="18" t="str">
        <f>IF(ISERROR('14a'!E40/'14a'!E16*100),"n.a.",'14a'!E40/'14a'!E16*100)</f>
        <v>n.a.</v>
      </c>
      <c r="F40" s="18" t="str">
        <f>IF(ISERROR('14a'!F40/'14a'!F16*100),"n.a.",'14a'!F40/'14a'!F16*100)</f>
        <v>n.a.</v>
      </c>
      <c r="G40" s="18">
        <f>IF(ISERROR('14a'!G40/'14a'!G16*100),"n.a.",'14a'!G40/'14a'!G16*100)</f>
        <v>123.80952380952381</v>
      </c>
      <c r="H40" s="18">
        <f>IF(ISERROR('14a'!H40/'14a'!H16*100),"n.a.",'14a'!H40/'14a'!H16*100)</f>
        <v>146.66666666666666</v>
      </c>
      <c r="I40" s="18">
        <f>IF(ISERROR('14a'!I40/'14a'!I16*100),"n.a.",'14a'!I40/'14a'!I16*100)</f>
        <v>155.31914893617019</v>
      </c>
      <c r="J40" s="18">
        <f>IF(ISERROR('14a'!J40/'14a'!J16*100),"n.a.",'14a'!J40/'14a'!J16*100)</f>
        <v>269.04761904761909</v>
      </c>
      <c r="K40" s="18">
        <f>IF(ISERROR('14a'!K40/'14a'!K16*100),"n.a.",'14a'!K40/'14a'!K16*100)</f>
        <v>182.53968253968253</v>
      </c>
      <c r="L40" s="21">
        <f>IF(ISERROR('14a'!L40/'14a'!L16*100),"n.a.",'14a'!L40/'14a'!L16*100)</f>
        <v>200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IF(ISERROR('14a'!B41/'14a'!B17*100),"n.a.",'14a'!B41/'14a'!B17*100)</f>
        <v>148.1012658227848</v>
      </c>
      <c r="C41" s="18">
        <f>IF(ISERROR('14a'!C41/'14a'!C17*100),"n.a.",'14a'!C41/'14a'!C17*100)</f>
        <v>127.85714285714285</v>
      </c>
      <c r="D41" s="18" t="str">
        <f>IF(ISERROR('14a'!D41/'14a'!D17*100),"n.a.",'14a'!D41/'14a'!D17*100)</f>
        <v>n.a.</v>
      </c>
      <c r="E41" s="18">
        <f>IF(ISERROR('14a'!E41/'14a'!E17*100),"n.a.",'14a'!E41/'14a'!E17*100)</f>
        <v>185.71428571428569</v>
      </c>
      <c r="F41" s="18" t="str">
        <f>IF(ISERROR('14a'!F41/'14a'!F17*100),"n.a.",'14a'!F41/'14a'!F17*100)</f>
        <v>n.a.</v>
      </c>
      <c r="G41" s="18">
        <f>IF(ISERROR('14a'!G41/'14a'!G17*100),"n.a.",'14a'!G41/'14a'!G17*100)</f>
        <v>206.32911392405063</v>
      </c>
      <c r="H41" s="18">
        <f>IF(ISERROR('14a'!H41/'14a'!H17*100),"n.a.",'14a'!H41/'14a'!H17*100)</f>
        <v>145.34883720930233</v>
      </c>
      <c r="I41" s="18">
        <f>IF(ISERROR('14a'!I41/'14a'!I17*100),"n.a.",'14a'!I41/'14a'!I17*100)</f>
        <v>183.33333333333334</v>
      </c>
      <c r="J41" s="18">
        <f>IF(ISERROR('14a'!J41/'14a'!J17*100),"n.a.",'14a'!J41/'14a'!J17*100)</f>
        <v>242.22222222222226</v>
      </c>
      <c r="K41" s="18">
        <f>IF(ISERROR('14a'!K41/'14a'!K17*100),"n.a.",'14a'!K41/'14a'!K17*100)</f>
        <v>174.19354838709677</v>
      </c>
      <c r="L41" s="21">
        <f>IF(ISERROR('14a'!L41/'14a'!L17*100),"n.a.",'14a'!L41/'14a'!L17*100)</f>
        <v>159.45945945945945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IF(ISERROR('14a'!B42/'14a'!B18*100),"n.a.",'14a'!B42/'14a'!B18*100)</f>
        <v>132.87671232876713</v>
      </c>
      <c r="C42" s="18" t="str">
        <f>IF(ISERROR('14a'!C42/'14a'!C18*100),"n.a.",'14a'!C42/'14a'!C18*100)</f>
        <v>n.a.</v>
      </c>
      <c r="D42" s="18" t="str">
        <f>IF(ISERROR('14a'!D42/'14a'!D18*100),"n.a.",'14a'!D42/'14a'!D18*100)</f>
        <v>n.a.</v>
      </c>
      <c r="E42" s="18">
        <f>IF(ISERROR('14a'!E42/'14a'!E18*100),"n.a.",'14a'!E42/'14a'!E18*100)</f>
        <v>151.72413793103451</v>
      </c>
      <c r="F42" s="18" t="str">
        <f>IF(ISERROR('14a'!F42/'14a'!F18*100),"n.a.",'14a'!F42/'14a'!F18*100)</f>
        <v>n.a.</v>
      </c>
      <c r="G42" s="18" t="str">
        <f>IF(ISERROR('14a'!G42/'14a'!G18*100),"n.a.",'14a'!G42/'14a'!G18*100)</f>
        <v>n.a.</v>
      </c>
      <c r="H42" s="18">
        <f>IF(ISERROR('14a'!H42/'14a'!H18*100),"n.a.",'14a'!H42/'14a'!H18*100)</f>
        <v>107.79220779220779</v>
      </c>
      <c r="I42" s="18">
        <f>IF(ISERROR('14a'!I42/'14a'!I18*100),"n.a.",'14a'!I42/'14a'!I18*100)</f>
        <v>170.83333333333331</v>
      </c>
      <c r="J42" s="18">
        <f>IF(ISERROR('14a'!J42/'14a'!J18*100),"n.a.",'14a'!J42/'14a'!J18*100)</f>
        <v>280.48780487804879</v>
      </c>
      <c r="K42" s="18">
        <f>IF(ISERROR('14a'!K42/'14a'!K18*100),"n.a.",'14a'!K42/'14a'!K18*100)</f>
        <v>192.45283018867926</v>
      </c>
      <c r="L42" s="21">
        <f>IF(ISERROR('14a'!L42/'14a'!L18*100),"n.a.",'14a'!L42/'14a'!L18*100)</f>
        <v>127.77777777777777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IF(ISERROR('14a'!B43/'14a'!B19*100),"n.a.",'14a'!B43/'14a'!B19*100)</f>
        <v>145.07042253521126</v>
      </c>
      <c r="C43" s="18">
        <f>IF(ISERROR('14a'!C43/'14a'!C19*100),"n.a.",'14a'!C43/'14a'!C19*100)</f>
        <v>139.16666666666666</v>
      </c>
      <c r="D43" s="18" t="str">
        <f>IF(ISERROR('14a'!D43/'14a'!D19*100),"n.a.",'14a'!D43/'14a'!D19*100)</f>
        <v>n.a.</v>
      </c>
      <c r="E43" s="18" t="str">
        <f>IF(ISERROR('14a'!E43/'14a'!E19*100),"n.a.",'14a'!E43/'14a'!E19*100)</f>
        <v>n.a.</v>
      </c>
      <c r="F43" s="18" t="str">
        <f>IF(ISERROR('14a'!F43/'14a'!F19*100),"n.a.",'14a'!F43/'14a'!F19*100)</f>
        <v>n.a.</v>
      </c>
      <c r="G43" s="18">
        <f>IF(ISERROR('14a'!G43/'14a'!G19*100),"n.a.",'14a'!G43/'14a'!G19*100)</f>
        <v>211.6883116883117</v>
      </c>
      <c r="H43" s="18">
        <f>IF(ISERROR('14a'!H43/'14a'!H19*100),"n.a.",'14a'!H43/'14a'!H19*100)</f>
        <v>129.87012987012986</v>
      </c>
      <c r="I43" s="18">
        <f>IF(ISERROR('14a'!I43/'14a'!I19*100),"n.a.",'14a'!I43/'14a'!I19*100)</f>
        <v>204.34782608695653</v>
      </c>
      <c r="J43" s="18">
        <f>IF(ISERROR('14a'!J43/'14a'!J19*100),"n.a.",'14a'!J43/'14a'!J19*100)</f>
        <v>250</v>
      </c>
      <c r="K43" s="18">
        <f>IF(ISERROR('14a'!K43/'14a'!K19*100),"n.a.",'14a'!K43/'14a'!K19*100)</f>
        <v>209.30232558139537</v>
      </c>
      <c r="L43" s="21">
        <f>IF(ISERROR('14a'!L43/'14a'!L19*100),"n.a.",'14a'!L43/'14a'!L19*100)</f>
        <v>149.2307692307692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IF(ISERROR('14a'!B44/'14a'!B20*100),"n.a.",'14a'!B44/'14a'!B20*100)</f>
        <v>140.5797101449275</v>
      </c>
      <c r="C44" s="24">
        <f>IF(ISERROR('14a'!C44/'14a'!C20*100),"n.a.",'14a'!C44/'14a'!C20*100)</f>
        <v>115.31531531531532</v>
      </c>
      <c r="D44" s="24" t="str">
        <f>IF(ISERROR('14a'!D44/'14a'!D20*100),"n.a.",'14a'!D44/'14a'!D20*100)</f>
        <v>n.a.</v>
      </c>
      <c r="E44" s="24">
        <f>IF(ISERROR('14a'!E44/'14a'!E20*100),"n.a.",'14a'!E44/'14a'!E20*100)</f>
        <v>113.33333333333333</v>
      </c>
      <c r="F44" s="24" t="str">
        <f>IF(ISERROR('14a'!F44/'14a'!F20*100),"n.a.",'14a'!F44/'14a'!F20*100)</f>
        <v>n.a.</v>
      </c>
      <c r="G44" s="24">
        <f>IF(ISERROR('14a'!G44/'14a'!G20*100),"n.a.",'14a'!G44/'14a'!G20*100)</f>
        <v>181.57894736842107</v>
      </c>
      <c r="H44" s="24">
        <f>IF(ISERROR('14a'!H44/'14a'!H20*100),"n.a.",'14a'!H44/'14a'!H20*100)</f>
        <v>154.66666666666666</v>
      </c>
      <c r="I44" s="24">
        <f>IF(ISERROR('14a'!I44/'14a'!I20*100),"n.a.",'14a'!I44/'14a'!I20*100)</f>
        <v>184.78260869565219</v>
      </c>
      <c r="J44" s="24">
        <f>IF(ISERROR('14a'!J44/'14a'!J20*100),"n.a.",'14a'!J44/'14a'!J20*100)</f>
        <v>236.36363636363637</v>
      </c>
      <c r="K44" s="24">
        <f>IF(ISERROR('14a'!K44/'14a'!K20*100),"n.a.",'14a'!K44/'14a'!K20*100)</f>
        <v>144.44444444444443</v>
      </c>
      <c r="L44" s="25">
        <f>IF(ISERROR('14a'!L44/'14a'!L20*100),"n.a.",'14a'!L44/'14a'!L20*100)</f>
        <v>204.76190476190479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 t="str">
        <f>IF(ISERROR('14a'!B46/'14a'!B14*100),"n.a.",'14a'!B46/'14a'!B14*100)</f>
        <v>n.a.</v>
      </c>
      <c r="C46" s="7" t="str">
        <f>IF(ISERROR('14a'!C46/'14a'!C14*100),"n.a.",'14a'!C46/'14a'!C14*100)</f>
        <v>n.a.</v>
      </c>
      <c r="D46" s="7" t="str">
        <f>IF(ISERROR('14a'!D46/'14a'!D14*100),"n.a.",'14a'!D46/'14a'!D14*100)</f>
        <v>n.a.</v>
      </c>
      <c r="E46" s="7" t="str">
        <f>IF(ISERROR('14a'!E46/'14a'!E14*100),"n.a.",'14a'!E46/'14a'!E14*100)</f>
        <v>n.a.</v>
      </c>
      <c r="F46" s="7" t="str">
        <f>IF(ISERROR('14a'!F46/'14a'!F14*100),"n.a.",'14a'!F46/'14a'!F14*100)</f>
        <v>n.a.</v>
      </c>
      <c r="G46" s="7" t="str">
        <f>IF(ISERROR('14a'!G46/'14a'!G14*100),"n.a.",'14a'!G46/'14a'!G14*100)</f>
        <v>n.a.</v>
      </c>
      <c r="H46" s="7" t="str">
        <f>IF(ISERROR('14a'!H46/'14a'!H14*100),"n.a.",'14a'!H46/'14a'!H14*100)</f>
        <v>n.a.</v>
      </c>
      <c r="I46" s="7" t="str">
        <f>IF(ISERROR('14a'!I46/'14a'!I14*100),"n.a.",'14a'!I46/'14a'!I14*100)</f>
        <v>n.a.</v>
      </c>
      <c r="J46" s="7" t="str">
        <f>IF(ISERROR('14a'!J46/'14a'!J14*100),"n.a.",'14a'!J46/'14a'!J14*100)</f>
        <v>n.a.</v>
      </c>
      <c r="K46" s="7" t="str">
        <f>IF(ISERROR('14a'!K46/'14a'!K14*100),"n.a.",'14a'!K46/'14a'!K14*100)</f>
        <v>n.a.</v>
      </c>
      <c r="L46" s="29" t="str">
        <f>IF(ISERROR('14a'!L46/'14a'!L14*100),"n.a.",'14a'!L46/'14a'!L14*100)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 t="str">
        <f>IF(ISERROR('14a'!B47/'14a'!B15*100),"n.a.",'14a'!B47/'14a'!B15*100)</f>
        <v>n.a.</v>
      </c>
      <c r="C47" s="18" t="str">
        <f>IF(ISERROR('14a'!C47/'14a'!C15*100),"n.a.",'14a'!C47/'14a'!C15*100)</f>
        <v>n.a.</v>
      </c>
      <c r="D47" s="18" t="str">
        <f>IF(ISERROR('14a'!D47/'14a'!D15*100),"n.a.",'14a'!D47/'14a'!D15*100)</f>
        <v>n.a.</v>
      </c>
      <c r="E47" s="18" t="str">
        <f>IF(ISERROR('14a'!E47/'14a'!E15*100),"n.a.",'14a'!E47/'14a'!E15*100)</f>
        <v>n.a.</v>
      </c>
      <c r="F47" s="18" t="str">
        <f>IF(ISERROR('14a'!F47/'14a'!F15*100),"n.a.",'14a'!F47/'14a'!F15*100)</f>
        <v>n.a.</v>
      </c>
      <c r="G47" s="18" t="str">
        <f>IF(ISERROR('14a'!G47/'14a'!G15*100),"n.a.",'14a'!G47/'14a'!G15*100)</f>
        <v>n.a.</v>
      </c>
      <c r="H47" s="18" t="str">
        <f>IF(ISERROR('14a'!H47/'14a'!H15*100),"n.a.",'14a'!H47/'14a'!H15*100)</f>
        <v>n.a.</v>
      </c>
      <c r="I47" s="18" t="str">
        <f>IF(ISERROR('14a'!I47/'14a'!I15*100),"n.a.",'14a'!I47/'14a'!I15*100)</f>
        <v>n.a.</v>
      </c>
      <c r="J47" s="18" t="str">
        <f>IF(ISERROR('14a'!J47/'14a'!J15*100),"n.a.",'14a'!J47/'14a'!J15*100)</f>
        <v>n.a.</v>
      </c>
      <c r="K47" s="18" t="str">
        <f>IF(ISERROR('14a'!K47/'14a'!K15*100),"n.a.",'14a'!K47/'14a'!K15*100)</f>
        <v>n.a.</v>
      </c>
      <c r="L47" s="21" t="str">
        <f>IF(ISERROR('14a'!L47/'14a'!L15*100),"n.a.",'14a'!L47/'14a'!L15*100)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 t="str">
        <f>IF(ISERROR('14a'!B48/'14a'!B16*100),"n.a.",'14a'!B48/'14a'!B16*100)</f>
        <v>n.a.</v>
      </c>
      <c r="C48" s="18" t="str">
        <f>IF(ISERROR('14a'!C48/'14a'!C16*100),"n.a.",'14a'!C48/'14a'!C16*100)</f>
        <v>n.a.</v>
      </c>
      <c r="D48" s="18" t="str">
        <f>IF(ISERROR('14a'!D48/'14a'!D16*100),"n.a.",'14a'!D48/'14a'!D16*100)</f>
        <v>n.a.</v>
      </c>
      <c r="E48" s="18" t="str">
        <f>IF(ISERROR('14a'!E48/'14a'!E16*100),"n.a.",'14a'!E48/'14a'!E16*100)</f>
        <v>n.a.</v>
      </c>
      <c r="F48" s="18" t="str">
        <f>IF(ISERROR('14a'!F48/'14a'!F16*100),"n.a.",'14a'!F48/'14a'!F16*100)</f>
        <v>n.a.</v>
      </c>
      <c r="G48" s="18" t="str">
        <f>IF(ISERROR('14a'!G48/'14a'!G16*100),"n.a.",'14a'!G48/'14a'!G16*100)</f>
        <v>n.a.</v>
      </c>
      <c r="H48" s="18" t="str">
        <f>IF(ISERROR('14a'!H48/'14a'!H16*100),"n.a.",'14a'!H48/'14a'!H16*100)</f>
        <v>n.a.</v>
      </c>
      <c r="I48" s="18" t="str">
        <f>IF(ISERROR('14a'!I48/'14a'!I16*100),"n.a.",'14a'!I48/'14a'!I16*100)</f>
        <v>n.a.</v>
      </c>
      <c r="J48" s="18" t="str">
        <f>IF(ISERROR('14a'!J48/'14a'!J16*100),"n.a.",'14a'!J48/'14a'!J16*100)</f>
        <v>n.a.</v>
      </c>
      <c r="K48" s="18" t="str">
        <f>IF(ISERROR('14a'!K48/'14a'!K16*100),"n.a.",'14a'!K48/'14a'!K16*100)</f>
        <v>n.a.</v>
      </c>
      <c r="L48" s="21" t="str">
        <f>IF(ISERROR('14a'!L48/'14a'!L16*100),"n.a.",'14a'!L48/'14a'!L16*100)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 t="str">
        <f>IF(ISERROR('14a'!B49/'14a'!B17*100),"n.a.",'14a'!B49/'14a'!B17*100)</f>
        <v>n.a.</v>
      </c>
      <c r="C49" s="18" t="str">
        <f>IF(ISERROR('14a'!C49/'14a'!C17*100),"n.a.",'14a'!C49/'14a'!C17*100)</f>
        <v>n.a.</v>
      </c>
      <c r="D49" s="18" t="str">
        <f>IF(ISERROR('14a'!D49/'14a'!D17*100),"n.a.",'14a'!D49/'14a'!D17*100)</f>
        <v>n.a.</v>
      </c>
      <c r="E49" s="18" t="str">
        <f>IF(ISERROR('14a'!E49/'14a'!E17*100),"n.a.",'14a'!E49/'14a'!E17*100)</f>
        <v>n.a.</v>
      </c>
      <c r="F49" s="18" t="str">
        <f>IF(ISERROR('14a'!F49/'14a'!F17*100),"n.a.",'14a'!F49/'14a'!F17*100)</f>
        <v>n.a.</v>
      </c>
      <c r="G49" s="18" t="str">
        <f>IF(ISERROR('14a'!G49/'14a'!G17*100),"n.a.",'14a'!G49/'14a'!G17*100)</f>
        <v>n.a.</v>
      </c>
      <c r="H49" s="18" t="str">
        <f>IF(ISERROR('14a'!H49/'14a'!H17*100),"n.a.",'14a'!H49/'14a'!H17*100)</f>
        <v>n.a.</v>
      </c>
      <c r="I49" s="18" t="str">
        <f>IF(ISERROR('14a'!I49/'14a'!I17*100),"n.a.",'14a'!I49/'14a'!I17*100)</f>
        <v>n.a.</v>
      </c>
      <c r="J49" s="18" t="str">
        <f>IF(ISERROR('14a'!J49/'14a'!J17*100),"n.a.",'14a'!J49/'14a'!J17*100)</f>
        <v>n.a.</v>
      </c>
      <c r="K49" s="18" t="str">
        <f>IF(ISERROR('14a'!K49/'14a'!K17*100),"n.a.",'14a'!K49/'14a'!K17*100)</f>
        <v>n.a.</v>
      </c>
      <c r="L49" s="21" t="str">
        <f>IF(ISERROR('14a'!L49/'14a'!L17*100),"n.a.",'14a'!L49/'14a'!L17*100)</f>
        <v>n.a.</v>
      </c>
    </row>
    <row r="50" spans="1:12">
      <c r="A50" s="76">
        <v>2011</v>
      </c>
      <c r="B50" s="17" t="str">
        <f>IF(ISERROR('14a'!B50/'14a'!B18*100),"n.a.",'14a'!B50/'14a'!B18*100)</f>
        <v>n.a.</v>
      </c>
      <c r="C50" s="18" t="str">
        <f>IF(ISERROR('14a'!C50/'14a'!C18*100),"n.a.",'14a'!C50/'14a'!C18*100)</f>
        <v>n.a.</v>
      </c>
      <c r="D50" s="18" t="str">
        <f>IF(ISERROR('14a'!D50/'14a'!D18*100),"n.a.",'14a'!D50/'14a'!D18*100)</f>
        <v>n.a.</v>
      </c>
      <c r="E50" s="18" t="str">
        <f>IF(ISERROR('14a'!E50/'14a'!E18*100),"n.a.",'14a'!E50/'14a'!E18*100)</f>
        <v>n.a.</v>
      </c>
      <c r="F50" s="18" t="str">
        <f>IF(ISERROR('14a'!F50/'14a'!F18*100),"n.a.",'14a'!F50/'14a'!F18*100)</f>
        <v>n.a.</v>
      </c>
      <c r="G50" s="18" t="str">
        <f>IF(ISERROR('14a'!G50/'14a'!G18*100),"n.a.",'14a'!G50/'14a'!G18*100)</f>
        <v>n.a.</v>
      </c>
      <c r="H50" s="18" t="str">
        <f>IF(ISERROR('14a'!H50/'14a'!H18*100),"n.a.",'14a'!H50/'14a'!H18*100)</f>
        <v>n.a.</v>
      </c>
      <c r="I50" s="18" t="str">
        <f>IF(ISERROR('14a'!I50/'14a'!I18*100),"n.a.",'14a'!I50/'14a'!I18*100)</f>
        <v>n.a.</v>
      </c>
      <c r="J50" s="18" t="str">
        <f>IF(ISERROR('14a'!J50/'14a'!J18*100),"n.a.",'14a'!J50/'14a'!J18*100)</f>
        <v>n.a.</v>
      </c>
      <c r="K50" s="18" t="str">
        <f>IF(ISERROR('14a'!K50/'14a'!K18*100),"n.a.",'14a'!K50/'14a'!K18*100)</f>
        <v>n.a.</v>
      </c>
      <c r="L50" s="21" t="str">
        <f>IF(ISERROR('14a'!L50/'14a'!L18*100),"n.a.",'14a'!L50/'14a'!L18*100)</f>
        <v>n.a.</v>
      </c>
    </row>
    <row r="51" spans="1:12">
      <c r="A51" s="76">
        <v>2012</v>
      </c>
      <c r="B51" s="17" t="str">
        <f>IF(ISERROR('14a'!B51/'14a'!B19*100),"n.a.",'14a'!B51/'14a'!B19*100)</f>
        <v>n.a.</v>
      </c>
      <c r="C51" s="18" t="str">
        <f>IF(ISERROR('14a'!C51/'14a'!C19*100),"n.a.",'14a'!C51/'14a'!C19*100)</f>
        <v>n.a.</v>
      </c>
      <c r="D51" s="18" t="str">
        <f>IF(ISERROR('14a'!D51/'14a'!D19*100),"n.a.",'14a'!D51/'14a'!D19*100)</f>
        <v>n.a.</v>
      </c>
      <c r="E51" s="18" t="str">
        <f>IF(ISERROR('14a'!E51/'14a'!E19*100),"n.a.",'14a'!E51/'14a'!E19*100)</f>
        <v>n.a.</v>
      </c>
      <c r="F51" s="18" t="str">
        <f>IF(ISERROR('14a'!F51/'14a'!F19*100),"n.a.",'14a'!F51/'14a'!F19*100)</f>
        <v>n.a.</v>
      </c>
      <c r="G51" s="18" t="str">
        <f>IF(ISERROR('14a'!G51/'14a'!G19*100),"n.a.",'14a'!G51/'14a'!G19*100)</f>
        <v>n.a.</v>
      </c>
      <c r="H51" s="18" t="str">
        <f>IF(ISERROR('14a'!H51/'14a'!H19*100),"n.a.",'14a'!H51/'14a'!H19*100)</f>
        <v>n.a.</v>
      </c>
      <c r="I51" s="18" t="str">
        <f>IF(ISERROR('14a'!I51/'14a'!I19*100),"n.a.",'14a'!I51/'14a'!I19*100)</f>
        <v>n.a.</v>
      </c>
      <c r="J51" s="18" t="str">
        <f>IF(ISERROR('14a'!J51/'14a'!J19*100),"n.a.",'14a'!J51/'14a'!J19*100)</f>
        <v>n.a.</v>
      </c>
      <c r="K51" s="18" t="str">
        <f>IF(ISERROR('14a'!K51/'14a'!K19*100),"n.a.",'14a'!K51/'14a'!K19*100)</f>
        <v>n.a.</v>
      </c>
      <c r="L51" s="21" t="str">
        <f>IF(ISERROR('14a'!L51/'14a'!L19*100),"n.a.",'14a'!L51/'14a'!L19*100)</f>
        <v>n.a.</v>
      </c>
    </row>
    <row r="52" spans="1:12">
      <c r="A52" s="98">
        <v>2013</v>
      </c>
      <c r="B52" s="23" t="str">
        <f>IF(ISERROR('14a'!B52/'14a'!B20*100),"n.a.",'14a'!B52/'14a'!B20*100)</f>
        <v>n.a.</v>
      </c>
      <c r="C52" s="24" t="str">
        <f>IF(ISERROR('14a'!C52/'14a'!C20*100),"n.a.",'14a'!C52/'14a'!C20*100)</f>
        <v>n.a.</v>
      </c>
      <c r="D52" s="24" t="str">
        <f>IF(ISERROR('14a'!D52/'14a'!D20*100),"n.a.",'14a'!D52/'14a'!D20*100)</f>
        <v>n.a.</v>
      </c>
      <c r="E52" s="24" t="str">
        <f>IF(ISERROR('14a'!E52/'14a'!E20*100),"n.a.",'14a'!E52/'14a'!E20*100)</f>
        <v>n.a.</v>
      </c>
      <c r="F52" s="24" t="str">
        <f>IF(ISERROR('14a'!F52/'14a'!F20*100),"n.a.",'14a'!F52/'14a'!F20*100)</f>
        <v>n.a.</v>
      </c>
      <c r="G52" s="24" t="str">
        <f>IF(ISERROR('14a'!G52/'14a'!G20*100),"n.a.",'14a'!G52/'14a'!G20*100)</f>
        <v>n.a.</v>
      </c>
      <c r="H52" s="24" t="str">
        <f>IF(ISERROR('14a'!H52/'14a'!H20*100),"n.a.",'14a'!H52/'14a'!H20*100)</f>
        <v>n.a.</v>
      </c>
      <c r="I52" s="24" t="str">
        <f>IF(ISERROR('14a'!I52/'14a'!I20*100),"n.a.",'14a'!I52/'14a'!I20*100)</f>
        <v>n.a.</v>
      </c>
      <c r="J52" s="24" t="str">
        <f>IF(ISERROR('14a'!J52/'14a'!J20*100),"n.a.",'14a'!J52/'14a'!J20*100)</f>
        <v>n.a.</v>
      </c>
      <c r="K52" s="24" t="str">
        <f>IF(ISERROR('14a'!K52/'14a'!K20*100),"n.a.",'14a'!K52/'14a'!K20*100)</f>
        <v>n.a.</v>
      </c>
      <c r="L52" s="25" t="str">
        <f>IF(ISERROR('14a'!L52/'14a'!L20*100),"n.a.",'14a'!L52/'14a'!L20*100)</f>
        <v>n.a.</v>
      </c>
    </row>
    <row r="54" spans="1:12">
      <c r="A54" s="2" t="s">
        <v>102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216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v>67.400000000000006</v>
      </c>
      <c r="C6" s="7">
        <v>59.1</v>
      </c>
      <c r="D6" s="7">
        <v>67.8</v>
      </c>
      <c r="E6" s="7">
        <v>63.6</v>
      </c>
      <c r="F6" s="7">
        <v>63.5</v>
      </c>
      <c r="G6" s="7">
        <v>65.599999999999994</v>
      </c>
      <c r="H6" s="7">
        <v>67.7</v>
      </c>
      <c r="I6" s="7">
        <v>68.900000000000006</v>
      </c>
      <c r="J6" s="7">
        <v>69.3</v>
      </c>
      <c r="K6" s="7">
        <v>74.2</v>
      </c>
      <c r="L6" s="29">
        <v>66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v>67.599999999999994</v>
      </c>
      <c r="C7" s="18">
        <v>59.7</v>
      </c>
      <c r="D7" s="18">
        <v>68.3</v>
      </c>
      <c r="E7" s="18">
        <v>63.7</v>
      </c>
      <c r="F7" s="18">
        <v>64.3</v>
      </c>
      <c r="G7" s="18">
        <v>65.7</v>
      </c>
      <c r="H7" s="18">
        <v>67.900000000000006</v>
      </c>
      <c r="I7" s="18">
        <v>69.2</v>
      </c>
      <c r="J7" s="18">
        <v>69.400000000000006</v>
      </c>
      <c r="K7" s="18">
        <v>74.7</v>
      </c>
      <c r="L7" s="21">
        <v>66.2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v>67.099999999999994</v>
      </c>
      <c r="C8" s="18">
        <v>59.2</v>
      </c>
      <c r="D8" s="18">
        <v>67.5</v>
      </c>
      <c r="E8" s="18">
        <v>64.3</v>
      </c>
      <c r="F8" s="18">
        <v>64.2</v>
      </c>
      <c r="G8" s="18">
        <v>65.3</v>
      </c>
      <c r="H8" s="18">
        <v>67.099999999999994</v>
      </c>
      <c r="I8" s="18">
        <v>69.2</v>
      </c>
      <c r="J8" s="18">
        <v>69.7</v>
      </c>
      <c r="K8" s="18">
        <v>74.2</v>
      </c>
      <c r="L8" s="21">
        <v>65.599999999999994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v>67</v>
      </c>
      <c r="C9" s="18">
        <v>60.1</v>
      </c>
      <c r="D9" s="18">
        <v>67.900000000000006</v>
      </c>
      <c r="E9" s="18">
        <v>64.2</v>
      </c>
      <c r="F9" s="18">
        <v>63.6</v>
      </c>
      <c r="G9" s="18">
        <v>65.3</v>
      </c>
      <c r="H9" s="18">
        <v>67.099999999999994</v>
      </c>
      <c r="I9" s="18">
        <v>69.5</v>
      </c>
      <c r="J9" s="18">
        <v>69.7</v>
      </c>
      <c r="K9" s="18">
        <v>72.900000000000006</v>
      </c>
      <c r="L9" s="21">
        <v>65.5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v>66.8</v>
      </c>
      <c r="C10" s="18">
        <v>60.3</v>
      </c>
      <c r="D10" s="18">
        <v>68.099999999999994</v>
      </c>
      <c r="E10" s="18">
        <v>63.8</v>
      </c>
      <c r="F10" s="18">
        <v>62.8</v>
      </c>
      <c r="G10" s="18">
        <v>65.099999999999994</v>
      </c>
      <c r="H10" s="18">
        <v>66.8</v>
      </c>
      <c r="I10" s="18">
        <v>69.3</v>
      </c>
      <c r="J10" s="18">
        <v>69.099999999999994</v>
      </c>
      <c r="K10" s="18">
        <v>73.7</v>
      </c>
      <c r="L10" s="21">
        <v>65.099999999999994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v>66.7</v>
      </c>
      <c r="C11" s="18">
        <v>61.8</v>
      </c>
      <c r="D11" s="18">
        <v>68</v>
      </c>
      <c r="E11" s="18">
        <v>64.2</v>
      </c>
      <c r="F11" s="18">
        <v>63.1</v>
      </c>
      <c r="G11" s="18">
        <v>65.099999999999994</v>
      </c>
      <c r="H11" s="18">
        <v>66.5</v>
      </c>
      <c r="I11" s="18">
        <v>69.099999999999994</v>
      </c>
      <c r="J11" s="18">
        <v>69.5</v>
      </c>
      <c r="K11" s="18">
        <v>73.400000000000006</v>
      </c>
      <c r="L11" s="21">
        <v>65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v>66.599999999999994</v>
      </c>
      <c r="C12" s="24">
        <v>61.5</v>
      </c>
      <c r="D12" s="24">
        <v>69.3</v>
      </c>
      <c r="E12" s="24">
        <v>63.9</v>
      </c>
      <c r="F12" s="24">
        <v>63.2</v>
      </c>
      <c r="G12" s="24">
        <v>65.2</v>
      </c>
      <c r="H12" s="24">
        <v>66.400000000000006</v>
      </c>
      <c r="I12" s="24">
        <v>68.8</v>
      </c>
      <c r="J12" s="24">
        <v>70</v>
      </c>
      <c r="K12" s="24">
        <v>73.099999999999994</v>
      </c>
      <c r="L12" s="25">
        <v>64.2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v>67.5</v>
      </c>
      <c r="C14" s="7">
        <v>59.1</v>
      </c>
      <c r="D14" s="7">
        <v>67.8</v>
      </c>
      <c r="E14" s="7">
        <v>63.6</v>
      </c>
      <c r="F14" s="7">
        <v>63.6</v>
      </c>
      <c r="G14" s="7">
        <v>65.8</v>
      </c>
      <c r="H14" s="7">
        <v>67.8</v>
      </c>
      <c r="I14" s="7">
        <v>69.3</v>
      </c>
      <c r="J14" s="7">
        <v>69.7</v>
      </c>
      <c r="K14" s="7">
        <v>74.3</v>
      </c>
      <c r="L14" s="29">
        <v>66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v>67.7</v>
      </c>
      <c r="C15" s="18">
        <v>59.8</v>
      </c>
      <c r="D15" s="18">
        <v>68.3</v>
      </c>
      <c r="E15" s="18">
        <v>63.7</v>
      </c>
      <c r="F15" s="18">
        <v>64.2</v>
      </c>
      <c r="G15" s="18">
        <v>65.8</v>
      </c>
      <c r="H15" s="18">
        <v>68</v>
      </c>
      <c r="I15" s="18">
        <v>69.400000000000006</v>
      </c>
      <c r="J15" s="18">
        <v>69.8</v>
      </c>
      <c r="K15" s="18">
        <v>74.900000000000006</v>
      </c>
      <c r="L15" s="21">
        <v>66.099999999999994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v>67.2</v>
      </c>
      <c r="C16" s="18">
        <v>59</v>
      </c>
      <c r="D16" s="18">
        <v>67.400000000000006</v>
      </c>
      <c r="E16" s="18">
        <v>64.3</v>
      </c>
      <c r="F16" s="18">
        <v>64.099999999999994</v>
      </c>
      <c r="G16" s="18">
        <v>65.3</v>
      </c>
      <c r="H16" s="18">
        <v>67.2</v>
      </c>
      <c r="I16" s="18">
        <v>69.3</v>
      </c>
      <c r="J16" s="18">
        <v>70.400000000000006</v>
      </c>
      <c r="K16" s="18">
        <v>74.400000000000006</v>
      </c>
      <c r="L16" s="21">
        <v>65.599999999999994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v>67.099999999999994</v>
      </c>
      <c r="C17" s="18">
        <v>60.2</v>
      </c>
      <c r="D17" s="18">
        <v>67.900000000000006</v>
      </c>
      <c r="E17" s="18">
        <v>64.2</v>
      </c>
      <c r="F17" s="18">
        <v>63.6</v>
      </c>
      <c r="G17" s="18">
        <v>65.400000000000006</v>
      </c>
      <c r="H17" s="18">
        <v>67.2</v>
      </c>
      <c r="I17" s="18">
        <v>69.900000000000006</v>
      </c>
      <c r="J17" s="18">
        <v>70.400000000000006</v>
      </c>
      <c r="K17" s="18">
        <v>73</v>
      </c>
      <c r="L17" s="21">
        <v>65.599999999999994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v>66.900000000000006</v>
      </c>
      <c r="C18" s="18">
        <v>60.3</v>
      </c>
      <c r="D18" s="18">
        <v>68.2</v>
      </c>
      <c r="E18" s="18">
        <v>63.7</v>
      </c>
      <c r="F18" s="18">
        <v>62.8</v>
      </c>
      <c r="G18" s="18">
        <v>65.2</v>
      </c>
      <c r="H18" s="18">
        <v>66.900000000000006</v>
      </c>
      <c r="I18" s="18">
        <v>69.599999999999994</v>
      </c>
      <c r="J18" s="18">
        <v>69.400000000000006</v>
      </c>
      <c r="K18" s="18">
        <v>73.900000000000006</v>
      </c>
      <c r="L18" s="21">
        <v>65.099999999999994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v>66.7</v>
      </c>
      <c r="C19" s="18">
        <v>61.7</v>
      </c>
      <c r="D19" s="18">
        <v>67.900000000000006</v>
      </c>
      <c r="E19" s="18">
        <v>64.2</v>
      </c>
      <c r="F19" s="18">
        <v>63.1</v>
      </c>
      <c r="G19" s="18">
        <v>65.099999999999994</v>
      </c>
      <c r="H19" s="18">
        <v>66.5</v>
      </c>
      <c r="I19" s="18">
        <v>69.400000000000006</v>
      </c>
      <c r="J19" s="18">
        <v>69.900000000000006</v>
      </c>
      <c r="K19" s="18">
        <v>73.5</v>
      </c>
      <c r="L19" s="21">
        <v>65.099999999999994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v>66.599999999999994</v>
      </c>
      <c r="C20" s="24">
        <v>61.3</v>
      </c>
      <c r="D20" s="24">
        <v>69.400000000000006</v>
      </c>
      <c r="E20" s="24">
        <v>63.9</v>
      </c>
      <c r="F20" s="24">
        <v>63.3</v>
      </c>
      <c r="G20" s="24">
        <v>65.3</v>
      </c>
      <c r="H20" s="24">
        <v>66.5</v>
      </c>
      <c r="I20" s="24">
        <v>69.2</v>
      </c>
      <c r="J20" s="24">
        <v>70.400000000000006</v>
      </c>
      <c r="K20" s="24">
        <v>73.099999999999994</v>
      </c>
      <c r="L20" s="25">
        <v>64.099999999999994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v>65</v>
      </c>
      <c r="C22" s="7">
        <v>59.4</v>
      </c>
      <c r="D22" s="7">
        <v>71</v>
      </c>
      <c r="E22" s="7">
        <v>59.9</v>
      </c>
      <c r="F22" s="7">
        <v>56.4</v>
      </c>
      <c r="G22" s="7">
        <v>53.2</v>
      </c>
      <c r="H22" s="7">
        <v>65.8</v>
      </c>
      <c r="I22" s="7">
        <v>65.599999999999994</v>
      </c>
      <c r="J22" s="7">
        <v>64.5</v>
      </c>
      <c r="K22" s="7">
        <v>72.3</v>
      </c>
      <c r="L22" s="29">
        <v>64.7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v>66.5</v>
      </c>
      <c r="C23" s="18">
        <v>58.1</v>
      </c>
      <c r="D23" s="18">
        <v>61.3</v>
      </c>
      <c r="E23" s="18">
        <v>62.9</v>
      </c>
      <c r="F23" s="18">
        <v>68.5</v>
      </c>
      <c r="G23" s="18">
        <v>61.2</v>
      </c>
      <c r="H23" s="18">
        <v>64.8</v>
      </c>
      <c r="I23" s="18">
        <v>67.400000000000006</v>
      </c>
      <c r="J23" s="18">
        <v>64.5</v>
      </c>
      <c r="K23" s="18">
        <v>71.5</v>
      </c>
      <c r="L23" s="21">
        <v>68.8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v>65.7</v>
      </c>
      <c r="C24" s="18">
        <v>63.6</v>
      </c>
      <c r="D24" s="18">
        <v>81.7</v>
      </c>
      <c r="E24" s="18">
        <v>61.6</v>
      </c>
      <c r="F24" s="18">
        <v>69.900000000000006</v>
      </c>
      <c r="G24" s="18">
        <v>62.2</v>
      </c>
      <c r="H24" s="18">
        <v>63.8</v>
      </c>
      <c r="I24" s="18">
        <v>67.900000000000006</v>
      </c>
      <c r="J24" s="18">
        <v>62.9</v>
      </c>
      <c r="K24" s="18">
        <v>69.900000000000006</v>
      </c>
      <c r="L24" s="21">
        <v>66.400000000000006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v>62.6</v>
      </c>
      <c r="C25" s="18">
        <v>58.3</v>
      </c>
      <c r="D25" s="18">
        <v>68.3</v>
      </c>
      <c r="E25" s="18">
        <v>66.099999999999994</v>
      </c>
      <c r="F25" s="18">
        <v>62.4</v>
      </c>
      <c r="G25" s="18">
        <v>53.2</v>
      </c>
      <c r="H25" s="18">
        <v>58.3</v>
      </c>
      <c r="I25" s="18">
        <v>66</v>
      </c>
      <c r="J25" s="18">
        <v>63</v>
      </c>
      <c r="K25" s="18">
        <v>70.599999999999994</v>
      </c>
      <c r="L25" s="21">
        <v>62.8</v>
      </c>
    </row>
    <row r="26" spans="1:24">
      <c r="A26" s="76">
        <v>2011</v>
      </c>
      <c r="B26" s="17">
        <v>64.099999999999994</v>
      </c>
      <c r="C26" s="18">
        <v>61.5</v>
      </c>
      <c r="D26" s="18">
        <v>54.5</v>
      </c>
      <c r="E26" s="18">
        <v>66.5</v>
      </c>
      <c r="F26" s="18">
        <v>66.400000000000006</v>
      </c>
      <c r="G26" s="18">
        <v>54.2</v>
      </c>
      <c r="H26" s="18">
        <v>63.4</v>
      </c>
      <c r="I26" s="18">
        <v>66.3</v>
      </c>
      <c r="J26" s="18">
        <v>66.599999999999994</v>
      </c>
      <c r="K26" s="18">
        <v>67.7</v>
      </c>
      <c r="L26" s="21">
        <v>63.5</v>
      </c>
    </row>
    <row r="27" spans="1:24">
      <c r="A27" s="76">
        <v>2012</v>
      </c>
      <c r="B27" s="17">
        <v>65.2</v>
      </c>
      <c r="C27" s="18">
        <v>63.2</v>
      </c>
      <c r="D27" s="18">
        <v>80.5</v>
      </c>
      <c r="E27" s="18">
        <v>65.2</v>
      </c>
      <c r="F27" s="18">
        <v>62.1</v>
      </c>
      <c r="G27" s="18">
        <v>58.3</v>
      </c>
      <c r="H27" s="18">
        <v>64.900000000000006</v>
      </c>
      <c r="I27" s="18">
        <v>65.900000000000006</v>
      </c>
      <c r="J27" s="18">
        <v>64.7</v>
      </c>
      <c r="K27" s="18">
        <v>69.900000000000006</v>
      </c>
      <c r="L27" s="21">
        <v>64.3</v>
      </c>
    </row>
    <row r="28" spans="1:24">
      <c r="A28" s="98">
        <v>2013</v>
      </c>
      <c r="B28" s="23">
        <v>64.7</v>
      </c>
      <c r="C28" s="24">
        <v>64.7</v>
      </c>
      <c r="D28" s="24">
        <v>64.900000000000006</v>
      </c>
      <c r="E28" s="24">
        <v>65.2</v>
      </c>
      <c r="F28" s="24">
        <v>57.2</v>
      </c>
      <c r="G28" s="24">
        <v>59.4</v>
      </c>
      <c r="H28" s="24">
        <v>60.4</v>
      </c>
      <c r="I28" s="24">
        <v>65.3</v>
      </c>
      <c r="J28" s="24">
        <v>66.3</v>
      </c>
      <c r="K28" s="24">
        <v>71.7</v>
      </c>
      <c r="L28" s="25">
        <v>64.8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v>62.3</v>
      </c>
      <c r="C30" s="7">
        <v>49.1</v>
      </c>
      <c r="D30" s="7">
        <v>65.400000000000006</v>
      </c>
      <c r="E30" s="7">
        <v>60.7</v>
      </c>
      <c r="F30" s="7">
        <v>49.9</v>
      </c>
      <c r="G30" s="7">
        <v>48.2</v>
      </c>
      <c r="H30" s="7">
        <v>67.599999999999994</v>
      </c>
      <c r="I30" s="7">
        <v>55.1</v>
      </c>
      <c r="J30" s="7">
        <v>57.4</v>
      </c>
      <c r="K30" s="7">
        <v>72</v>
      </c>
      <c r="L30" s="29">
        <v>62.9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v>63.5</v>
      </c>
      <c r="C31" s="18">
        <v>52.1</v>
      </c>
      <c r="D31" s="18">
        <v>56.2</v>
      </c>
      <c r="E31" s="18">
        <v>67</v>
      </c>
      <c r="F31" s="18">
        <v>69.3</v>
      </c>
      <c r="G31" s="18">
        <v>54.7</v>
      </c>
      <c r="H31" s="18">
        <v>64</v>
      </c>
      <c r="I31" s="18">
        <v>57.8</v>
      </c>
      <c r="J31" s="18">
        <v>59.8</v>
      </c>
      <c r="K31" s="18">
        <v>72.3</v>
      </c>
      <c r="L31" s="21">
        <v>66.099999999999994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v>62.6</v>
      </c>
      <c r="C32" s="18">
        <v>58.2</v>
      </c>
      <c r="D32" s="18">
        <v>84.3</v>
      </c>
      <c r="E32" s="18">
        <v>61.9</v>
      </c>
      <c r="F32" s="18">
        <v>71.599999999999994</v>
      </c>
      <c r="G32" s="18">
        <v>66.900000000000006</v>
      </c>
      <c r="H32" s="18">
        <v>61.2</v>
      </c>
      <c r="I32" s="18">
        <v>56.6</v>
      </c>
      <c r="J32" s="18">
        <v>56.3</v>
      </c>
      <c r="K32" s="18">
        <v>65.599999999999994</v>
      </c>
      <c r="L32" s="21">
        <v>66.2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v>58.7</v>
      </c>
      <c r="C33" s="18">
        <v>50.3</v>
      </c>
      <c r="D33" s="18">
        <v>65.099999999999994</v>
      </c>
      <c r="E33" s="18">
        <v>66</v>
      </c>
      <c r="F33" s="18">
        <v>63.5</v>
      </c>
      <c r="G33" s="18">
        <v>50.9</v>
      </c>
      <c r="H33" s="18">
        <v>54.7</v>
      </c>
      <c r="I33" s="18">
        <v>56.2</v>
      </c>
      <c r="J33" s="18">
        <v>56.6</v>
      </c>
      <c r="K33" s="18">
        <v>67.7</v>
      </c>
      <c r="L33" s="21">
        <v>63.6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v>60.3</v>
      </c>
      <c r="C34" s="18">
        <v>56.2</v>
      </c>
      <c r="D34" s="18">
        <v>62.6</v>
      </c>
      <c r="E34" s="18">
        <v>68.599999999999994</v>
      </c>
      <c r="F34" s="18">
        <v>66.099999999999994</v>
      </c>
      <c r="G34" s="18">
        <v>57.7</v>
      </c>
      <c r="H34" s="18">
        <v>59.3</v>
      </c>
      <c r="I34" s="18">
        <v>57.6</v>
      </c>
      <c r="J34" s="18">
        <v>61.3</v>
      </c>
      <c r="K34" s="18">
        <v>65.599999999999994</v>
      </c>
      <c r="L34" s="21">
        <v>59.4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v>62.6</v>
      </c>
      <c r="C35" s="18">
        <v>57.8</v>
      </c>
      <c r="D35" s="18">
        <v>78.8</v>
      </c>
      <c r="E35" s="18">
        <v>68.599999999999994</v>
      </c>
      <c r="F35" s="18">
        <v>65.900000000000006</v>
      </c>
      <c r="G35" s="18">
        <v>54</v>
      </c>
      <c r="H35" s="18">
        <v>64.400000000000006</v>
      </c>
      <c r="I35" s="18">
        <v>57.6</v>
      </c>
      <c r="J35" s="18">
        <v>59.6</v>
      </c>
      <c r="K35" s="18">
        <v>69.099999999999994</v>
      </c>
      <c r="L35" s="21">
        <v>62.7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v>61.4</v>
      </c>
      <c r="C36" s="24">
        <v>61.5</v>
      </c>
      <c r="D36" s="24">
        <v>71.599999999999994</v>
      </c>
      <c r="E36" s="24">
        <v>66</v>
      </c>
      <c r="F36" s="24">
        <v>57.7</v>
      </c>
      <c r="G36" s="24">
        <v>54.6</v>
      </c>
      <c r="H36" s="24">
        <v>60.9</v>
      </c>
      <c r="I36" s="24">
        <v>56.7</v>
      </c>
      <c r="J36" s="24">
        <v>59.5</v>
      </c>
      <c r="K36" s="24">
        <v>67.400000000000006</v>
      </c>
      <c r="L36" s="25">
        <v>63.3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v>67.5</v>
      </c>
      <c r="C38" s="7">
        <v>67.5</v>
      </c>
      <c r="D38" s="7" t="s">
        <v>14</v>
      </c>
      <c r="E38" s="7">
        <v>59.5</v>
      </c>
      <c r="F38" s="7">
        <v>64</v>
      </c>
      <c r="G38" s="7">
        <v>58.5</v>
      </c>
      <c r="H38" s="7">
        <v>62.5</v>
      </c>
      <c r="I38" s="7">
        <v>71.5</v>
      </c>
      <c r="J38" s="7">
        <v>70</v>
      </c>
      <c r="K38" s="7">
        <v>72.8</v>
      </c>
      <c r="L38" s="29">
        <v>67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v>69.3</v>
      </c>
      <c r="C39" s="18">
        <v>68.3</v>
      </c>
      <c r="D39" s="18">
        <v>75.599999999999994</v>
      </c>
      <c r="E39" s="18">
        <v>58</v>
      </c>
      <c r="F39" s="18">
        <v>66.099999999999994</v>
      </c>
      <c r="G39" s="18">
        <v>66.099999999999994</v>
      </c>
      <c r="H39" s="18">
        <v>65.5</v>
      </c>
      <c r="I39" s="18">
        <v>73.099999999999994</v>
      </c>
      <c r="J39" s="18">
        <v>68.400000000000006</v>
      </c>
      <c r="K39" s="18">
        <v>70.900000000000006</v>
      </c>
      <c r="L39" s="21">
        <v>72.5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v>68.8</v>
      </c>
      <c r="C40" s="18">
        <v>73.3</v>
      </c>
      <c r="D40" s="18">
        <v>83.8</v>
      </c>
      <c r="E40" s="18">
        <v>61.2</v>
      </c>
      <c r="F40" s="18">
        <v>67.8</v>
      </c>
      <c r="G40" s="18">
        <v>57.7</v>
      </c>
      <c r="H40" s="18">
        <v>67.599999999999994</v>
      </c>
      <c r="I40" s="18">
        <v>74.400000000000006</v>
      </c>
      <c r="J40" s="18">
        <v>68</v>
      </c>
      <c r="K40" s="18">
        <v>72.599999999999994</v>
      </c>
      <c r="L40" s="21">
        <v>66.7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v>66.599999999999994</v>
      </c>
      <c r="C41" s="18">
        <v>71.2</v>
      </c>
      <c r="D41" s="18">
        <v>75.599999999999994</v>
      </c>
      <c r="E41" s="18">
        <v>65.400000000000006</v>
      </c>
      <c r="F41" s="18">
        <v>60</v>
      </c>
      <c r="G41" s="18">
        <v>55.9</v>
      </c>
      <c r="H41" s="18">
        <v>63.6</v>
      </c>
      <c r="I41" s="18">
        <v>71.8</v>
      </c>
      <c r="J41" s="18">
        <v>67.7</v>
      </c>
      <c r="K41" s="18">
        <v>72.400000000000006</v>
      </c>
      <c r="L41" s="21">
        <v>61.9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v>68.099999999999994</v>
      </c>
      <c r="C42" s="18">
        <v>69.8</v>
      </c>
      <c r="D42" s="18" t="s">
        <v>14</v>
      </c>
      <c r="E42" s="18">
        <v>63.5</v>
      </c>
      <c r="F42" s="18">
        <v>66</v>
      </c>
      <c r="G42" s="18">
        <v>52.2</v>
      </c>
      <c r="H42" s="18">
        <v>68.8</v>
      </c>
      <c r="I42" s="18">
        <v>71.400000000000006</v>
      </c>
      <c r="J42" s="18">
        <v>70.7</v>
      </c>
      <c r="K42" s="18">
        <v>69.7</v>
      </c>
      <c r="L42" s="21">
        <v>69.2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v>67.7</v>
      </c>
      <c r="C43" s="18">
        <v>68.8</v>
      </c>
      <c r="D43" s="18" t="s">
        <v>14</v>
      </c>
      <c r="E43" s="18">
        <v>60.9</v>
      </c>
      <c r="F43" s="18">
        <v>57.6</v>
      </c>
      <c r="G43" s="18">
        <v>62.9</v>
      </c>
      <c r="H43" s="18">
        <v>65.099999999999994</v>
      </c>
      <c r="I43" s="18">
        <v>70.900000000000006</v>
      </c>
      <c r="J43" s="18">
        <v>68.5</v>
      </c>
      <c r="K43" s="18">
        <v>70.3</v>
      </c>
      <c r="L43" s="21">
        <v>67.099999999999994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v>67.8</v>
      </c>
      <c r="C44" s="24">
        <v>72.099999999999994</v>
      </c>
      <c r="D44" s="24" t="s">
        <v>14</v>
      </c>
      <c r="E44" s="24">
        <v>64.8</v>
      </c>
      <c r="F44" s="24">
        <v>56.3</v>
      </c>
      <c r="G44" s="24">
        <v>62.8</v>
      </c>
      <c r="H44" s="24">
        <v>59.1</v>
      </c>
      <c r="I44" s="24">
        <v>70.599999999999994</v>
      </c>
      <c r="J44" s="24">
        <v>71.8</v>
      </c>
      <c r="K44" s="24">
        <v>74.5</v>
      </c>
      <c r="L44" s="25">
        <v>66.8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v>70.8</v>
      </c>
      <c r="C46" s="7">
        <v>73.3</v>
      </c>
      <c r="D46" s="7" t="s">
        <v>14</v>
      </c>
      <c r="E46" s="7" t="s">
        <v>14</v>
      </c>
      <c r="F46" s="7" t="s">
        <v>14</v>
      </c>
      <c r="G46" s="7" t="s">
        <v>14</v>
      </c>
      <c r="H46" s="7">
        <v>82.8</v>
      </c>
      <c r="I46" s="7" t="s">
        <v>14</v>
      </c>
      <c r="J46" s="7" t="s">
        <v>14</v>
      </c>
      <c r="K46" s="7" t="s">
        <v>14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v>71.7</v>
      </c>
      <c r="C47" s="18">
        <v>59.3</v>
      </c>
      <c r="D47" s="18" t="s">
        <v>14</v>
      </c>
      <c r="E47" s="18" t="s">
        <v>14</v>
      </c>
      <c r="F47" s="18" t="s">
        <v>14</v>
      </c>
      <c r="G47" s="18">
        <v>86.5</v>
      </c>
      <c r="H47" s="18" t="s">
        <v>14</v>
      </c>
      <c r="I47" s="18" t="s">
        <v>14</v>
      </c>
      <c r="J47" s="18" t="s">
        <v>14</v>
      </c>
      <c r="K47" s="18">
        <v>77.7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v>67</v>
      </c>
      <c r="C48" s="18">
        <v>64.7</v>
      </c>
      <c r="D48" s="18" t="s">
        <v>14</v>
      </c>
      <c r="E48" s="18" t="s">
        <v>14</v>
      </c>
      <c r="F48" s="18" t="s">
        <v>14</v>
      </c>
      <c r="G48" s="18" t="s">
        <v>14</v>
      </c>
      <c r="H48" s="18" t="s">
        <v>14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v>63.9</v>
      </c>
      <c r="C49" s="18">
        <v>60.6</v>
      </c>
      <c r="D49" s="18" t="s">
        <v>14</v>
      </c>
      <c r="E49" s="18" t="s">
        <v>14</v>
      </c>
      <c r="F49" s="18" t="s">
        <v>14</v>
      </c>
      <c r="G49" s="18" t="s">
        <v>14</v>
      </c>
      <c r="H49" s="18" t="s">
        <v>14</v>
      </c>
      <c r="I49" s="18" t="s">
        <v>14</v>
      </c>
      <c r="J49" s="18" t="s">
        <v>14</v>
      </c>
      <c r="K49" s="18">
        <v>73.599999999999994</v>
      </c>
      <c r="L49" s="21" t="s">
        <v>14</v>
      </c>
    </row>
    <row r="50" spans="1:12">
      <c r="A50" s="76">
        <v>2011</v>
      </c>
      <c r="B50" s="17">
        <v>61.5</v>
      </c>
      <c r="C50" s="18">
        <v>63.1</v>
      </c>
      <c r="D50" s="18" t="s">
        <v>14</v>
      </c>
      <c r="E50" s="18" t="s">
        <v>14</v>
      </c>
      <c r="F50" s="18" t="s">
        <v>14</v>
      </c>
      <c r="G50" s="18" t="s">
        <v>14</v>
      </c>
      <c r="H50" s="18" t="s">
        <v>14</v>
      </c>
      <c r="I50" s="18" t="s">
        <v>14</v>
      </c>
      <c r="J50" s="18" t="s">
        <v>14</v>
      </c>
      <c r="K50" s="18" t="s">
        <v>14</v>
      </c>
      <c r="L50" s="21" t="s">
        <v>14</v>
      </c>
    </row>
    <row r="51" spans="1:12">
      <c r="A51" s="76">
        <v>2012</v>
      </c>
      <c r="B51" s="17">
        <v>67.3</v>
      </c>
      <c r="C51" s="18">
        <v>68.7</v>
      </c>
      <c r="D51" s="18" t="s">
        <v>14</v>
      </c>
      <c r="E51" s="18" t="s">
        <v>14</v>
      </c>
      <c r="F51" s="18" t="s">
        <v>14</v>
      </c>
      <c r="G51" s="18" t="s">
        <v>14</v>
      </c>
      <c r="H51" s="18">
        <v>80.7</v>
      </c>
      <c r="I51" s="18" t="s">
        <v>14</v>
      </c>
      <c r="J51" s="18" t="s">
        <v>14</v>
      </c>
      <c r="K51" s="18" t="s">
        <v>14</v>
      </c>
      <c r="L51" s="21" t="s">
        <v>14</v>
      </c>
    </row>
    <row r="52" spans="1:12">
      <c r="A52" s="98">
        <v>2013</v>
      </c>
      <c r="B52" s="23">
        <v>68.8</v>
      </c>
      <c r="C52" s="24">
        <v>60.8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>
        <v>80.400000000000006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217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133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IF(ISERROR('15a'!B7/'15a'!B6*100-100),"n.a.",'15a'!B7/'15a'!B6*100-100)</f>
        <v>0.29673590504448555</v>
      </c>
      <c r="C6" s="7">
        <f>IF(ISERROR('15a'!C7/'15a'!C6*100-100),"n.a.",'15a'!C7/'15a'!C6*100-100)</f>
        <v>1.0152284263959359</v>
      </c>
      <c r="D6" s="7">
        <f>IF(ISERROR('15a'!D7/'15a'!D6*100-100),"n.a.",'15a'!D7/'15a'!D6*100-100)</f>
        <v>0.73746312684366444</v>
      </c>
      <c r="E6" s="7">
        <f>IF(ISERROR('15a'!E7/'15a'!E6*100-100),"n.a.",'15a'!E7/'15a'!E6*100-100)</f>
        <v>0.15723270440250303</v>
      </c>
      <c r="F6" s="7">
        <f>IF(ISERROR('15a'!F7/'15a'!F6*100-100),"n.a.",'15a'!F7/'15a'!F6*100-100)</f>
        <v>1.2598425196850229</v>
      </c>
      <c r="G6" s="7">
        <f>IF(ISERROR('15a'!G7/'15a'!G6*100-100),"n.a.",'15a'!G7/'15a'!G6*100-100)</f>
        <v>0.15243902439026158</v>
      </c>
      <c r="H6" s="7">
        <f>IF(ISERROR('15a'!H7/'15a'!H6*100-100),"n.a.",'15a'!H7/'15a'!H6*100-100)</f>
        <v>0.29542097488921115</v>
      </c>
      <c r="I6" s="7">
        <f>IF(ISERROR('15a'!I7/'15a'!I6*100-100),"n.a.",'15a'!I7/'15a'!I6*100-100)</f>
        <v>0.43541364296079621</v>
      </c>
      <c r="J6" s="7">
        <f>IF(ISERROR('15a'!J7/'15a'!J6*100-100),"n.a.",'15a'!J7/'15a'!J6*100-100)</f>
        <v>0.14430014430016058</v>
      </c>
      <c r="K6" s="7">
        <f>IF(ISERROR('15a'!K7/'15a'!K6*100-100),"n.a.",'15a'!K7/'15a'!K6*100-100)</f>
        <v>0.67385444743935352</v>
      </c>
      <c r="L6" s="29">
        <f>IF(ISERROR('15a'!L7/'15a'!L6*100-100),"n.a.",'15a'!L7/'15a'!L6*100-100)</f>
        <v>0.30303030303031164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IF(ISERROR('15a'!B8/'15a'!B7*100-100),"n.a.",'15a'!B8/'15a'!B7*100-100)</f>
        <v>-0.73964497041420429</v>
      </c>
      <c r="C7" s="18">
        <f>IF(ISERROR('15a'!C8/'15a'!C7*100-100),"n.a.",'15a'!C8/'15a'!C7*100-100)</f>
        <v>-0.83752093802344518</v>
      </c>
      <c r="D7" s="18">
        <f>IF(ISERROR('15a'!D8/'15a'!D7*100-100),"n.a.",'15a'!D8/'15a'!D7*100-100)</f>
        <v>-1.1713030746705755</v>
      </c>
      <c r="E7" s="18">
        <f>IF(ISERROR('15a'!E8/'15a'!E7*100-100),"n.a.",'15a'!E8/'15a'!E7*100-100)</f>
        <v>0.94191522762949376</v>
      </c>
      <c r="F7" s="18">
        <f>IF(ISERROR('15a'!F8/'15a'!F7*100-100),"n.a.",'15a'!F8/'15a'!F7*100-100)</f>
        <v>-0.15552099533435637</v>
      </c>
      <c r="G7" s="18">
        <f>IF(ISERROR('15a'!G8/'15a'!G7*100-100),"n.a.",'15a'!G8/'15a'!G7*100-100)</f>
        <v>-0.60882800608828802</v>
      </c>
      <c r="H7" s="18">
        <f>IF(ISERROR('15a'!H8/'15a'!H7*100-100),"n.a.",'15a'!H8/'15a'!H7*100-100)</f>
        <v>-1.1782032400589344</v>
      </c>
      <c r="I7" s="18">
        <f>IF(ISERROR('15a'!I8/'15a'!I7*100-100),"n.a.",'15a'!I8/'15a'!I7*100-100)</f>
        <v>0</v>
      </c>
      <c r="J7" s="18">
        <f>IF(ISERROR('15a'!J8/'15a'!J7*100-100),"n.a.",'15a'!J8/'15a'!J7*100-100)</f>
        <v>0.43227665706051255</v>
      </c>
      <c r="K7" s="18">
        <f>IF(ISERROR('15a'!K8/'15a'!K7*100-100),"n.a.",'15a'!K8/'15a'!K7*100-100)</f>
        <v>-0.66934404283801996</v>
      </c>
      <c r="L7" s="21">
        <f>IF(ISERROR('15a'!L8/'15a'!L7*100-100),"n.a.",'15a'!L8/'15a'!L7*100-100)</f>
        <v>-0.90634441087614448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IF(ISERROR('15a'!B9/'15a'!B8*100-100),"n.a.",'15a'!B9/'15a'!B8*100-100)</f>
        <v>-0.14903129657226089</v>
      </c>
      <c r="C8" s="18">
        <f>IF(ISERROR('15a'!C9/'15a'!C8*100-100),"n.a.",'15a'!C9/'15a'!C8*100-100)</f>
        <v>1.5202702702702595</v>
      </c>
      <c r="D8" s="18">
        <f>IF(ISERROR('15a'!D9/'15a'!D8*100-100),"n.a.",'15a'!D9/'15a'!D8*100-100)</f>
        <v>0.59259259259260944</v>
      </c>
      <c r="E8" s="18">
        <f>IF(ISERROR('15a'!E9/'15a'!E8*100-100),"n.a.",'15a'!E9/'15a'!E8*100-100)</f>
        <v>-0.15552099533435637</v>
      </c>
      <c r="F8" s="18">
        <f>IF(ISERROR('15a'!F9/'15a'!F8*100-100),"n.a.",'15a'!F9/'15a'!F8*100-100)</f>
        <v>-0.93457943925233167</v>
      </c>
      <c r="G8" s="18">
        <f>IF(ISERROR('15a'!G9/'15a'!G8*100-100),"n.a.",'15a'!G9/'15a'!G8*100-100)</f>
        <v>0</v>
      </c>
      <c r="H8" s="18">
        <f>IF(ISERROR('15a'!H9/'15a'!H8*100-100),"n.a.",'15a'!H9/'15a'!H8*100-100)</f>
        <v>0</v>
      </c>
      <c r="I8" s="18">
        <f>IF(ISERROR('15a'!I9/'15a'!I8*100-100),"n.a.",'15a'!I9/'15a'!I8*100-100)</f>
        <v>0.43352601156068715</v>
      </c>
      <c r="J8" s="18">
        <f>IF(ISERROR('15a'!J9/'15a'!J8*100-100),"n.a.",'15a'!J9/'15a'!J8*100-100)</f>
        <v>0</v>
      </c>
      <c r="K8" s="18">
        <f>IF(ISERROR('15a'!K9/'15a'!K8*100-100),"n.a.",'15a'!K9/'15a'!K8*100-100)</f>
        <v>-1.7520215633423106</v>
      </c>
      <c r="L8" s="21">
        <f>IF(ISERROR('15a'!L9/'15a'!L8*100-100),"n.a.",'15a'!L9/'15a'!L8*100-100)</f>
        <v>-0.15243902439023316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IF(ISERROR('15a'!B10/'15a'!B9*100-100),"n.a.",'15a'!B10/'15a'!B9*100-100)</f>
        <v>-0.29850746268657247</v>
      </c>
      <c r="C9" s="18">
        <f>IF(ISERROR('15a'!C10/'15a'!C9*100-100),"n.a.",'15a'!C10/'15a'!C9*100-100)</f>
        <v>0.33277870216306837</v>
      </c>
      <c r="D9" s="18">
        <f>IF(ISERROR('15a'!D10/'15a'!D9*100-100),"n.a.",'15a'!D10/'15a'!D9*100-100)</f>
        <v>0.29455081001469807</v>
      </c>
      <c r="E9" s="18">
        <f>IF(ISERROR('15a'!E10/'15a'!E9*100-100),"n.a.",'15a'!E10/'15a'!E9*100-100)</f>
        <v>-0.62305295950156392</v>
      </c>
      <c r="F9" s="18">
        <f>IF(ISERROR('15a'!F10/'15a'!F9*100-100),"n.a.",'15a'!F10/'15a'!F9*100-100)</f>
        <v>-1.2578616352201379</v>
      </c>
      <c r="G9" s="18">
        <f>IF(ISERROR('15a'!G10/'15a'!G9*100-100),"n.a.",'15a'!G10/'15a'!G9*100-100)</f>
        <v>-0.3062787136294105</v>
      </c>
      <c r="H9" s="18">
        <f>IF(ISERROR('15a'!H10/'15a'!H9*100-100),"n.a.",'15a'!H10/'15a'!H9*100-100)</f>
        <v>-0.44709388971682529</v>
      </c>
      <c r="I9" s="18">
        <f>IF(ISERROR('15a'!I10/'15a'!I9*100-100),"n.a.",'15a'!I10/'15a'!I9*100-100)</f>
        <v>-0.28776978417266719</v>
      </c>
      <c r="J9" s="18">
        <f>IF(ISERROR('15a'!J10/'15a'!J9*100-100),"n.a.",'15a'!J10/'15a'!J9*100-100)</f>
        <v>-0.86083213773315492</v>
      </c>
      <c r="K9" s="18">
        <f>IF(ISERROR('15a'!K10/'15a'!K9*100-100),"n.a.",'15a'!K10/'15a'!K9*100-100)</f>
        <v>1.0973936899862764</v>
      </c>
      <c r="L9" s="21">
        <f>IF(ISERROR('15a'!L10/'15a'!L9*100-100),"n.a.",'15a'!L10/'15a'!L9*100-100)</f>
        <v>-0.6106870229007626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IF(ISERROR('15a'!B11/'15a'!B10*100-100),"n.a.",'15a'!B11/'15a'!B10*100-100)</f>
        <v>-0.14970059880238296</v>
      </c>
      <c r="C10" s="18">
        <f>IF(ISERROR('15a'!C11/'15a'!C10*100-100),"n.a.",'15a'!C11/'15a'!C10*100-100)</f>
        <v>2.4875621890547279</v>
      </c>
      <c r="D10" s="18">
        <f>IF(ISERROR('15a'!D11/'15a'!D10*100-100),"n.a.",'15a'!D11/'15a'!D10*100-100)</f>
        <v>-0.14684287812039543</v>
      </c>
      <c r="E10" s="18">
        <f>IF(ISERROR('15a'!E11/'15a'!E10*100-100),"n.a.",'15a'!E11/'15a'!E10*100-100)</f>
        <v>0.62695924764891231</v>
      </c>
      <c r="F10" s="18">
        <f>IF(ISERROR('15a'!F11/'15a'!F10*100-100),"n.a.",'15a'!F11/'15a'!F10*100-100)</f>
        <v>0.47770700636944241</v>
      </c>
      <c r="G10" s="18">
        <f>IF(ISERROR('15a'!G11/'15a'!G10*100-100),"n.a.",'15a'!G11/'15a'!G10*100-100)</f>
        <v>0</v>
      </c>
      <c r="H10" s="18">
        <f>IF(ISERROR('15a'!H11/'15a'!H10*100-100),"n.a.",'15a'!H11/'15a'!H10*100-100)</f>
        <v>-0.44910179640717729</v>
      </c>
      <c r="I10" s="18">
        <f>IF(ISERROR('15a'!I11/'15a'!I10*100-100),"n.a.",'15a'!I11/'15a'!I10*100-100)</f>
        <v>-0.28860028860029274</v>
      </c>
      <c r="J10" s="18">
        <f>IF(ISERROR('15a'!J11/'15a'!J10*100-100),"n.a.",'15a'!J11/'15a'!J10*100-100)</f>
        <v>0.57887120115776725</v>
      </c>
      <c r="K10" s="18">
        <f>IF(ISERROR('15a'!K11/'15a'!K10*100-100),"n.a.",'15a'!K11/'15a'!K10*100-100)</f>
        <v>-0.40705563093622743</v>
      </c>
      <c r="L10" s="21">
        <f>IF(ISERROR('15a'!L11/'15a'!L10*100-100),"n.a.",'15a'!L11/'15a'!L10*100-100)</f>
        <v>-0.15360983102917203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IF(ISERROR('15a'!B12/'15a'!B11*100-100),"n.a.",'15a'!B12/'15a'!B11*100-100)</f>
        <v>-0.14992503748126751</v>
      </c>
      <c r="C11" s="18">
        <f>IF(ISERROR('15a'!C12/'15a'!C11*100-100),"n.a.",'15a'!C12/'15a'!C11*100-100)</f>
        <v>-0.48543689320388239</v>
      </c>
      <c r="D11" s="18">
        <f>IF(ISERROR('15a'!D12/'15a'!D11*100-100),"n.a.",'15a'!D12/'15a'!D11*100-100)</f>
        <v>1.9117647058823479</v>
      </c>
      <c r="E11" s="18">
        <f>IF(ISERROR('15a'!E12/'15a'!E11*100-100),"n.a.",'15a'!E12/'15a'!E11*100-100)</f>
        <v>-0.46728971962618004</v>
      </c>
      <c r="F11" s="18">
        <f>IF(ISERROR('15a'!F12/'15a'!F11*100-100),"n.a.",'15a'!F12/'15a'!F11*100-100)</f>
        <v>0.15847860538826808</v>
      </c>
      <c r="G11" s="18">
        <f>IF(ISERROR('15a'!G12/'15a'!G11*100-100),"n.a.",'15a'!G12/'15a'!G11*100-100)</f>
        <v>0.15360983102918624</v>
      </c>
      <c r="H11" s="18">
        <f>IF(ISERROR('15a'!H12/'15a'!H11*100-100),"n.a.",'15a'!H12/'15a'!H11*100-100)</f>
        <v>-0.15037593984961006</v>
      </c>
      <c r="I11" s="18">
        <f>IF(ISERROR('15a'!I12/'15a'!I11*100-100),"n.a.",'15a'!I12/'15a'!I11*100-100)</f>
        <v>-0.43415340086829701</v>
      </c>
      <c r="J11" s="18">
        <f>IF(ISERROR('15a'!J12/'15a'!J11*100-100),"n.a.",'15a'!J12/'15a'!J11*100-100)</f>
        <v>0.71942446043165376</v>
      </c>
      <c r="K11" s="18">
        <f>IF(ISERROR('15a'!K12/'15a'!K11*100-100),"n.a.",'15a'!K12/'15a'!K11*100-100)</f>
        <v>-0.40871934604905391</v>
      </c>
      <c r="L11" s="21">
        <f>IF(ISERROR('15a'!L12/'15a'!L11*100-100),"n.a.",'15a'!L12/'15a'!L11*100-100)</f>
        <v>-1.2307692307692264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IF(ISERROR('15a'!B12/'15a'!B6*100-100),"n.a.",'15a'!B12/'15a'!B6*100-100)</f>
        <v>-1.1869436201780559</v>
      </c>
      <c r="C12" s="24">
        <f>IF(ISERROR('15a'!C12/'15a'!C6*100-100),"n.a.",'15a'!C12/'15a'!C6*100-100)</f>
        <v>4.0609137055837436</v>
      </c>
      <c r="D12" s="24">
        <f>IF(ISERROR('15a'!D12/'15a'!D6*100-100),"n.a.",'15a'!D12/'15a'!D6*100-100)</f>
        <v>2.2123893805309649</v>
      </c>
      <c r="E12" s="24">
        <f>IF(ISERROR('15a'!E12/'15a'!E6*100-100),"n.a.",'15a'!E12/'15a'!E6*100-100)</f>
        <v>0.47169811320755173</v>
      </c>
      <c r="F12" s="24">
        <f>IF(ISERROR('15a'!F12/'15a'!F6*100-100),"n.a.",'15a'!F12/'15a'!F6*100-100)</f>
        <v>-0.47244094488188182</v>
      </c>
      <c r="G12" s="24">
        <f>IF(ISERROR('15a'!G12/'15a'!G6*100-100),"n.a.",'15a'!G12/'15a'!G6*100-100)</f>
        <v>-0.60975609756096105</v>
      </c>
      <c r="H12" s="24">
        <f>IF(ISERROR('15a'!H12/'15a'!H6*100-100),"n.a.",'15a'!H12/'15a'!H6*100-100)</f>
        <v>-1.920236336779908</v>
      </c>
      <c r="I12" s="24">
        <f>IF(ISERROR('15a'!I12/'15a'!I6*100-100),"n.a.",'15a'!I12/'15a'!I6*100-100)</f>
        <v>-0.14513788098695102</v>
      </c>
      <c r="J12" s="24">
        <f>IF(ISERROR('15a'!J12/'15a'!J6*100-100),"n.a.",'15a'!J12/'15a'!J6*100-100)</f>
        <v>1.0101010101010104</v>
      </c>
      <c r="K12" s="24">
        <f>IF(ISERROR('15a'!K12/'15a'!K6*100-100),"n.a.",'15a'!K12/'15a'!K6*100-100)</f>
        <v>-1.4824797843665891</v>
      </c>
      <c r="L12" s="25">
        <f>IF(ISERROR('15a'!L12/'15a'!L6*100-100),"n.a.",'15a'!L12/'15a'!L6*100-100)</f>
        <v>-2.7272727272727195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IF(ISERROR('15a'!B15/'15a'!B14*100-100),"n.a.",'15a'!B15/'15a'!B14*100-100)</f>
        <v>0.29629629629630472</v>
      </c>
      <c r="C14" s="7">
        <f>IF(ISERROR('15a'!C15/'15a'!C14*100-100),"n.a.",'15a'!C15/'15a'!C14*100-100)</f>
        <v>1.1844331641285919</v>
      </c>
      <c r="D14" s="7">
        <f>IF(ISERROR('15a'!D15/'15a'!D14*100-100),"n.a.",'15a'!D15/'15a'!D14*100-100)</f>
        <v>0.73746312684366444</v>
      </c>
      <c r="E14" s="7">
        <f>IF(ISERROR('15a'!E15/'15a'!E14*100-100),"n.a.",'15a'!E15/'15a'!E14*100-100)</f>
        <v>0.15723270440250303</v>
      </c>
      <c r="F14" s="7">
        <f>IF(ISERROR('15a'!F15/'15a'!F14*100-100),"n.a.",'15a'!F15/'15a'!F14*100-100)</f>
        <v>0.94339622641510346</v>
      </c>
      <c r="G14" s="7">
        <f>IF(ISERROR('15a'!G15/'15a'!G14*100-100),"n.a.",'15a'!G15/'15a'!G14*100-100)</f>
        <v>0</v>
      </c>
      <c r="H14" s="7">
        <f>IF(ISERROR('15a'!H15/'15a'!H14*100-100),"n.a.",'15a'!H15/'15a'!H14*100-100)</f>
        <v>0.29498525073748283</v>
      </c>
      <c r="I14" s="7">
        <f>IF(ISERROR('15a'!I15/'15a'!I14*100-100),"n.a.",'15a'!I15/'15a'!I14*100-100)</f>
        <v>0.14430014430016058</v>
      </c>
      <c r="J14" s="7">
        <f>IF(ISERROR('15a'!J15/'15a'!J14*100-100),"n.a.",'15a'!J15/'15a'!J14*100-100)</f>
        <v>0.14347202295552108</v>
      </c>
      <c r="K14" s="7">
        <f>IF(ISERROR('15a'!K15/'15a'!K14*100-100),"n.a.",'15a'!K15/'15a'!K14*100-100)</f>
        <v>0.80753701211307316</v>
      </c>
      <c r="L14" s="29">
        <f>IF(ISERROR('15a'!L15/'15a'!L14*100-100),"n.a.",'15a'!L15/'15a'!L14*100-100)</f>
        <v>0.15151515151514161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IF(ISERROR('15a'!B16/'15a'!B15*100-100),"n.a.",'15a'!B16/'15a'!B15*100-100)</f>
        <v>-0.73855243722303499</v>
      </c>
      <c r="C15" s="18">
        <f>IF(ISERROR('15a'!C16/'15a'!C15*100-100),"n.a.",'15a'!C16/'15a'!C15*100-100)</f>
        <v>-1.3377926421404709</v>
      </c>
      <c r="D15" s="18">
        <f>IF(ISERROR('15a'!D16/'15a'!D15*100-100),"n.a.",'15a'!D16/'15a'!D15*100-100)</f>
        <v>-1.3177159590043885</v>
      </c>
      <c r="E15" s="18">
        <f>IF(ISERROR('15a'!E16/'15a'!E15*100-100),"n.a.",'15a'!E16/'15a'!E15*100-100)</f>
        <v>0.94191522762949376</v>
      </c>
      <c r="F15" s="18">
        <f>IF(ISERROR('15a'!F16/'15a'!F15*100-100),"n.a.",'15a'!F16/'15a'!F15*100-100)</f>
        <v>-0.1557632398754123</v>
      </c>
      <c r="G15" s="18">
        <f>IF(ISERROR('15a'!G16/'15a'!G15*100-100),"n.a.",'15a'!G16/'15a'!G15*100-100)</f>
        <v>-0.75987841945288892</v>
      </c>
      <c r="H15" s="18">
        <f>IF(ISERROR('15a'!H16/'15a'!H15*100-100),"n.a.",'15a'!H16/'15a'!H15*100-100)</f>
        <v>-1.1764705882352899</v>
      </c>
      <c r="I15" s="18">
        <f>IF(ISERROR('15a'!I16/'15a'!I15*100-100),"n.a.",'15a'!I16/'15a'!I15*100-100)</f>
        <v>-0.14409221902018032</v>
      </c>
      <c r="J15" s="18">
        <f>IF(ISERROR('15a'!J16/'15a'!J15*100-100),"n.a.",'15a'!J16/'15a'!J15*100-100)</f>
        <v>0.85959885386822066</v>
      </c>
      <c r="K15" s="18">
        <f>IF(ISERROR('15a'!K16/'15a'!K15*100-100),"n.a.",'15a'!K16/'15a'!K15*100-100)</f>
        <v>-0.66755674232310014</v>
      </c>
      <c r="L15" s="21">
        <f>IF(ISERROR('15a'!L16/'15a'!L15*100-100),"n.a.",'15a'!L16/'15a'!L15*100-100)</f>
        <v>-0.75642965204235679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IF(ISERROR('15a'!B17/'15a'!B16*100-100),"n.a.",'15a'!B17/'15a'!B16*100-100)</f>
        <v>-0.14880952380953261</v>
      </c>
      <c r="C16" s="18">
        <f>IF(ISERROR('15a'!C17/'15a'!C16*100-100),"n.a.",'15a'!C17/'15a'!C16*100-100)</f>
        <v>2.0338983050847617</v>
      </c>
      <c r="D16" s="18">
        <f>IF(ISERROR('15a'!D17/'15a'!D16*100-100),"n.a.",'15a'!D17/'15a'!D16*100-100)</f>
        <v>0.74183976261127782</v>
      </c>
      <c r="E16" s="18">
        <f>IF(ISERROR('15a'!E17/'15a'!E16*100-100),"n.a.",'15a'!E17/'15a'!E16*100-100)</f>
        <v>-0.15552099533435637</v>
      </c>
      <c r="F16" s="18">
        <f>IF(ISERROR('15a'!F17/'15a'!F16*100-100),"n.a.",'15a'!F17/'15a'!F16*100-100)</f>
        <v>-0.78003120124805037</v>
      </c>
      <c r="G16" s="18">
        <f>IF(ISERROR('15a'!G17/'15a'!G16*100-100),"n.a.",'15a'!G17/'15a'!G16*100-100)</f>
        <v>0.15313935681471946</v>
      </c>
      <c r="H16" s="18">
        <f>IF(ISERROR('15a'!H17/'15a'!H16*100-100),"n.a.",'15a'!H17/'15a'!H16*100-100)</f>
        <v>0</v>
      </c>
      <c r="I16" s="18">
        <f>IF(ISERROR('15a'!I17/'15a'!I16*100-100),"n.a.",'15a'!I17/'15a'!I16*100-100)</f>
        <v>0.86580086580087823</v>
      </c>
      <c r="J16" s="18">
        <f>IF(ISERROR('15a'!J17/'15a'!J16*100-100),"n.a.",'15a'!J17/'15a'!J16*100-100)</f>
        <v>0</v>
      </c>
      <c r="K16" s="18">
        <f>IF(ISERROR('15a'!K17/'15a'!K16*100-100),"n.a.",'15a'!K17/'15a'!K16*100-100)</f>
        <v>-1.881720430107535</v>
      </c>
      <c r="L16" s="21">
        <f>IF(ISERROR('15a'!L17/'15a'!L16*100-100),"n.a.",'15a'!L17/'15a'!L16*100-100)</f>
        <v>0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IF(ISERROR('15a'!B18/'15a'!B17*100-100),"n.a.",'15a'!B18/'15a'!B17*100-100)</f>
        <v>-0.29806259314455019</v>
      </c>
      <c r="C17" s="18">
        <f>IF(ISERROR('15a'!C18/'15a'!C17*100-100),"n.a.",'15a'!C18/'15a'!C17*100-100)</f>
        <v>0.16611295681062188</v>
      </c>
      <c r="D17" s="18">
        <f>IF(ISERROR('15a'!D18/'15a'!D17*100-100),"n.a.",'15a'!D18/'15a'!D17*100-100)</f>
        <v>0.44182621502208974</v>
      </c>
      <c r="E17" s="18">
        <f>IF(ISERROR('15a'!E18/'15a'!E17*100-100),"n.a.",'15a'!E18/'15a'!E17*100-100)</f>
        <v>-0.77881619937694779</v>
      </c>
      <c r="F17" s="18">
        <f>IF(ISERROR('15a'!F18/'15a'!F17*100-100),"n.a.",'15a'!F18/'15a'!F17*100-100)</f>
        <v>-1.2578616352201379</v>
      </c>
      <c r="G17" s="18">
        <f>IF(ISERROR('15a'!G18/'15a'!G17*100-100),"n.a.",'15a'!G18/'15a'!G17*100-100)</f>
        <v>-0.30581039755351469</v>
      </c>
      <c r="H17" s="18">
        <f>IF(ISERROR('15a'!H18/'15a'!H17*100-100),"n.a.",'15a'!H18/'15a'!H17*100-100)</f>
        <v>-0.4464285714285694</v>
      </c>
      <c r="I17" s="18">
        <f>IF(ISERROR('15a'!I18/'15a'!I17*100-100),"n.a.",'15a'!I18/'15a'!I17*100-100)</f>
        <v>-0.42918454935623629</v>
      </c>
      <c r="J17" s="18">
        <f>IF(ISERROR('15a'!J18/'15a'!J17*100-100),"n.a.",'15a'!J18/'15a'!J17*100-100)</f>
        <v>-1.4204545454545467</v>
      </c>
      <c r="K17" s="18">
        <f>IF(ISERROR('15a'!K18/'15a'!K17*100-100),"n.a.",'15a'!K18/'15a'!K17*100-100)</f>
        <v>1.2328767123287605</v>
      </c>
      <c r="L17" s="21">
        <f>IF(ISERROR('15a'!L18/'15a'!L17*100-100),"n.a.",'15a'!L18/'15a'!L17*100-100)</f>
        <v>-0.76219512195120842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IF(ISERROR('15a'!B19/'15a'!B18*100-100),"n.a.",'15a'!B19/'15a'!B18*100-100)</f>
        <v>-0.29895366218237029</v>
      </c>
      <c r="C18" s="18">
        <f>IF(ISERROR('15a'!C19/'15a'!C18*100-100),"n.a.",'15a'!C19/'15a'!C18*100-100)</f>
        <v>2.3217247097844194</v>
      </c>
      <c r="D18" s="18">
        <f>IF(ISERROR('15a'!D19/'15a'!D18*100-100),"n.a.",'15a'!D19/'15a'!D18*100-100)</f>
        <v>-0.43988269794721191</v>
      </c>
      <c r="E18" s="18">
        <f>IF(ISERROR('15a'!E19/'15a'!E18*100-100),"n.a.",'15a'!E19/'15a'!E18*100-100)</f>
        <v>0.78492935635792094</v>
      </c>
      <c r="F18" s="18">
        <f>IF(ISERROR('15a'!F19/'15a'!F18*100-100),"n.a.",'15a'!F19/'15a'!F18*100-100)</f>
        <v>0.47770700636944241</v>
      </c>
      <c r="G18" s="18">
        <f>IF(ISERROR('15a'!G19/'15a'!G18*100-100),"n.a.",'15a'!G19/'15a'!G18*100-100)</f>
        <v>-0.15337423312884368</v>
      </c>
      <c r="H18" s="18">
        <f>IF(ISERROR('15a'!H19/'15a'!H18*100-100),"n.a.",'15a'!H19/'15a'!H18*100-100)</f>
        <v>-0.59790732436472638</v>
      </c>
      <c r="I18" s="18">
        <f>IF(ISERROR('15a'!I19/'15a'!I18*100-100),"n.a.",'15a'!I19/'15a'!I18*100-100)</f>
        <v>-0.28735632183905579</v>
      </c>
      <c r="J18" s="18">
        <f>IF(ISERROR('15a'!J19/'15a'!J18*100-100),"n.a.",'15a'!J19/'15a'!J18*100-100)</f>
        <v>0.72046109510085898</v>
      </c>
      <c r="K18" s="18">
        <f>IF(ISERROR('15a'!K19/'15a'!K18*100-100),"n.a.",'15a'!K19/'15a'!K18*100-100)</f>
        <v>-0.54127198917456099</v>
      </c>
      <c r="L18" s="21">
        <f>IF(ISERROR('15a'!L19/'15a'!L18*100-100),"n.a.",'15a'!L19/'15a'!L18*100-100)</f>
        <v>0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IF(ISERROR('15a'!B20/'15a'!B19*100-100),"n.a.",'15a'!B20/'15a'!B19*100-100)</f>
        <v>-0.14992503748126751</v>
      </c>
      <c r="C19" s="18">
        <f>IF(ISERROR('15a'!C20/'15a'!C19*100-100),"n.a.",'15a'!C20/'15a'!C19*100-100)</f>
        <v>-0.64829821717991365</v>
      </c>
      <c r="D19" s="18">
        <f>IF(ISERROR('15a'!D20/'15a'!D19*100-100),"n.a.",'15a'!D20/'15a'!D19*100-100)</f>
        <v>2.2091310751104487</v>
      </c>
      <c r="E19" s="18">
        <f>IF(ISERROR('15a'!E20/'15a'!E19*100-100),"n.a.",'15a'!E20/'15a'!E19*100-100)</f>
        <v>-0.46728971962618004</v>
      </c>
      <c r="F19" s="18">
        <f>IF(ISERROR('15a'!F20/'15a'!F19*100-100),"n.a.",'15a'!F20/'15a'!F19*100-100)</f>
        <v>0.31695721077653616</v>
      </c>
      <c r="G19" s="18">
        <f>IF(ISERROR('15a'!G20/'15a'!G19*100-100),"n.a.",'15a'!G20/'15a'!G19*100-100)</f>
        <v>0.30721966205837248</v>
      </c>
      <c r="H19" s="18">
        <f>IF(ISERROR('15a'!H20/'15a'!H19*100-100),"n.a.",'15a'!H20/'15a'!H19*100-100)</f>
        <v>0</v>
      </c>
      <c r="I19" s="18">
        <f>IF(ISERROR('15a'!I20/'15a'!I19*100-100),"n.a.",'15a'!I20/'15a'!I19*100-100)</f>
        <v>-0.28818443804034644</v>
      </c>
      <c r="J19" s="18">
        <f>IF(ISERROR('15a'!J20/'15a'!J19*100-100),"n.a.",'15a'!J20/'15a'!J19*100-100)</f>
        <v>0.71530758226036539</v>
      </c>
      <c r="K19" s="18">
        <f>IF(ISERROR('15a'!K20/'15a'!K19*100-100),"n.a.",'15a'!K20/'15a'!K19*100-100)</f>
        <v>-0.54421768707483409</v>
      </c>
      <c r="L19" s="21">
        <f>IF(ISERROR('15a'!L20/'15a'!L19*100-100),"n.a.",'15a'!L20/'15a'!L19*100-100)</f>
        <v>-1.5360983102918624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IF(ISERROR('15a'!B20/'15a'!B14*100-100),"n.a.",'15a'!B20/'15a'!B14*100-100)</f>
        <v>-1.3333333333333428</v>
      </c>
      <c r="C20" s="24">
        <f>IF(ISERROR('15a'!C20/'15a'!C14*100-100),"n.a.",'15a'!C20/'15a'!C14*100-100)</f>
        <v>3.7225042301184459</v>
      </c>
      <c r="D20" s="24">
        <f>IF(ISERROR('15a'!D20/'15a'!D14*100-100),"n.a.",'15a'!D20/'15a'!D14*100-100)</f>
        <v>2.3598820058997205</v>
      </c>
      <c r="E20" s="24">
        <f>IF(ISERROR('15a'!E20/'15a'!E14*100-100),"n.a.",'15a'!E20/'15a'!E14*100-100)</f>
        <v>0.47169811320755173</v>
      </c>
      <c r="F20" s="24">
        <f>IF(ISERROR('15a'!F20/'15a'!F14*100-100),"n.a.",'15a'!F20/'15a'!F14*100-100)</f>
        <v>-0.47169811320755173</v>
      </c>
      <c r="G20" s="24">
        <f>IF(ISERROR('15a'!G20/'15a'!G14*100-100),"n.a.",'15a'!G20/'15a'!G14*100-100)</f>
        <v>-0.75987841945288892</v>
      </c>
      <c r="H20" s="24">
        <f>IF(ISERROR('15a'!H20/'15a'!H14*100-100),"n.a.",'15a'!H20/'15a'!H14*100-100)</f>
        <v>-1.9174041297935105</v>
      </c>
      <c r="I20" s="24">
        <f>IF(ISERROR('15a'!I20/'15a'!I14*100-100),"n.a.",'15a'!I20/'15a'!I14*100-100)</f>
        <v>-0.14430014430013216</v>
      </c>
      <c r="J20" s="24">
        <f>IF(ISERROR('15a'!J20/'15a'!J14*100-100),"n.a.",'15a'!J20/'15a'!J14*100-100)</f>
        <v>1.0043041606886618</v>
      </c>
      <c r="K20" s="24">
        <f>IF(ISERROR('15a'!K20/'15a'!K14*100-100),"n.a.",'15a'!K20/'15a'!K14*100-100)</f>
        <v>-1.6150740242261179</v>
      </c>
      <c r="L20" s="25">
        <f>IF(ISERROR('15a'!L20/'15a'!L14*100-100),"n.a.",'15a'!L20/'15a'!L14*100-100)</f>
        <v>-2.8787878787878896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IF(ISERROR('15a'!B23/'15a'!B22*100-100),"n.a.",'15a'!B23/'15a'!B22*100-100)</f>
        <v>2.3076923076922924</v>
      </c>
      <c r="C22" s="7">
        <f>IF(ISERROR('15a'!C23/'15a'!C22*100-100),"n.a.",'15a'!C23/'15a'!C22*100-100)</f>
        <v>-2.1885521885521797</v>
      </c>
      <c r="D22" s="7">
        <f>IF(ISERROR('15a'!D23/'15a'!D22*100-100),"n.a.",'15a'!D23/'15a'!D22*100-100)</f>
        <v>-13.661971830985919</v>
      </c>
      <c r="E22" s="7">
        <f>IF(ISERROR('15a'!E23/'15a'!E22*100-100),"n.a.",'15a'!E23/'15a'!E22*100-100)</f>
        <v>5.0083472454090128</v>
      </c>
      <c r="F22" s="7">
        <f>IF(ISERROR('15a'!F23/'15a'!F22*100-100),"n.a.",'15a'!F23/'15a'!F22*100-100)</f>
        <v>21.453900709219866</v>
      </c>
      <c r="G22" s="7">
        <f>IF(ISERROR('15a'!G23/'15a'!G22*100-100),"n.a.",'15a'!G23/'15a'!G22*100-100)</f>
        <v>15.037593984962399</v>
      </c>
      <c r="H22" s="7">
        <f>IF(ISERROR('15a'!H23/'15a'!H22*100-100),"n.a.",'15a'!H23/'15a'!H22*100-100)</f>
        <v>-1.5197568389057778</v>
      </c>
      <c r="I22" s="7">
        <f>IF(ISERROR('15a'!I23/'15a'!I22*100-100),"n.a.",'15a'!I23/'15a'!I22*100-100)</f>
        <v>2.74390243902441</v>
      </c>
      <c r="J22" s="7">
        <f>IF(ISERROR('15a'!J23/'15a'!J22*100-100),"n.a.",'15a'!J23/'15a'!J22*100-100)</f>
        <v>0</v>
      </c>
      <c r="K22" s="7">
        <f>IF(ISERROR('15a'!K23/'15a'!K22*100-100),"n.a.",'15a'!K23/'15a'!K22*100-100)</f>
        <v>-1.1065006915629283</v>
      </c>
      <c r="L22" s="29">
        <f>IF(ISERROR('15a'!L23/'15a'!L22*100-100),"n.a.",'15a'!L23/'15a'!L22*100-100)</f>
        <v>6.3369397217928736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IF(ISERROR('15a'!B24/'15a'!B23*100-100),"n.a.",'15a'!B24/'15a'!B23*100-100)</f>
        <v>-1.20300751879698</v>
      </c>
      <c r="C23" s="18">
        <f>IF(ISERROR('15a'!C24/'15a'!C23*100-100),"n.a.",'15a'!C24/'15a'!C23*100-100)</f>
        <v>9.4664371772805538</v>
      </c>
      <c r="D23" s="18">
        <f>IF(ISERROR('15a'!D24/'15a'!D23*100-100),"n.a.",'15a'!D24/'15a'!D23*100-100)</f>
        <v>33.27895595432301</v>
      </c>
      <c r="E23" s="18">
        <f>IF(ISERROR('15a'!E24/'15a'!E23*100-100),"n.a.",'15a'!E24/'15a'!E23*100-100)</f>
        <v>-2.0667726550079379</v>
      </c>
      <c r="F23" s="18">
        <f>IF(ISERROR('15a'!F24/'15a'!F23*100-100),"n.a.",'15a'!F24/'15a'!F23*100-100)</f>
        <v>2.0437956204379759</v>
      </c>
      <c r="G23" s="18">
        <f>IF(ISERROR('15a'!G24/'15a'!G23*100-100),"n.a.",'15a'!G24/'15a'!G23*100-100)</f>
        <v>1.6339869281045765</v>
      </c>
      <c r="H23" s="18">
        <f>IF(ISERROR('15a'!H24/'15a'!H23*100-100),"n.a.",'15a'!H24/'15a'!H23*100-100)</f>
        <v>-1.5432098765432016</v>
      </c>
      <c r="I23" s="18">
        <f>IF(ISERROR('15a'!I24/'15a'!I23*100-100),"n.a.",'15a'!I24/'15a'!I23*100-100)</f>
        <v>0.74183976261127782</v>
      </c>
      <c r="J23" s="18">
        <f>IF(ISERROR('15a'!J24/'15a'!J23*100-100),"n.a.",'15a'!J24/'15a'!J23*100-100)</f>
        <v>-2.4806201550387641</v>
      </c>
      <c r="K23" s="18">
        <f>IF(ISERROR('15a'!K24/'15a'!K23*100-100),"n.a.",'15a'!K24/'15a'!K23*100-100)</f>
        <v>-2.2377622377622259</v>
      </c>
      <c r="L23" s="21">
        <f>IF(ISERROR('15a'!L24/'15a'!L23*100-100),"n.a.",'15a'!L24/'15a'!L23*100-100)</f>
        <v>-3.4883720930232442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IF(ISERROR('15a'!B25/'15a'!B24*100-100),"n.a.",'15a'!B25/'15a'!B24*100-100)</f>
        <v>-4.7184170471841753</v>
      </c>
      <c r="C24" s="18">
        <f>IF(ISERROR('15a'!C25/'15a'!C24*100-100),"n.a.",'15a'!C25/'15a'!C24*100-100)</f>
        <v>-8.3333333333333428</v>
      </c>
      <c r="D24" s="18">
        <f>IF(ISERROR('15a'!D25/'15a'!D24*100-100),"n.a.",'15a'!D25/'15a'!D24*100-100)</f>
        <v>-16.401468788249701</v>
      </c>
      <c r="E24" s="18">
        <f>IF(ISERROR('15a'!E25/'15a'!E24*100-100),"n.a.",'15a'!E25/'15a'!E24*100-100)</f>
        <v>7.3051948051948017</v>
      </c>
      <c r="F24" s="18">
        <f>IF(ISERROR('15a'!F25/'15a'!F24*100-100),"n.a.",'15a'!F25/'15a'!F24*100-100)</f>
        <v>-10.72961373390558</v>
      </c>
      <c r="G24" s="18">
        <f>IF(ISERROR('15a'!G25/'15a'!G24*100-100),"n.a.",'15a'!G25/'15a'!G24*100-100)</f>
        <v>-14.469453376205792</v>
      </c>
      <c r="H24" s="18">
        <f>IF(ISERROR('15a'!H25/'15a'!H24*100-100),"n.a.",'15a'!H25/'15a'!H24*100-100)</f>
        <v>-8.6206896551724128</v>
      </c>
      <c r="I24" s="18">
        <f>IF(ISERROR('15a'!I25/'15a'!I24*100-100),"n.a.",'15a'!I25/'15a'!I24*100-100)</f>
        <v>-2.7982326951399301</v>
      </c>
      <c r="J24" s="18">
        <f>IF(ISERROR('15a'!J25/'15a'!J24*100-100),"n.a.",'15a'!J25/'15a'!J24*100-100)</f>
        <v>0.15898251192369628</v>
      </c>
      <c r="K24" s="18">
        <f>IF(ISERROR('15a'!K25/'15a'!K24*100-100),"n.a.",'15a'!K25/'15a'!K24*100-100)</f>
        <v>1.0014306151645087</v>
      </c>
      <c r="L24" s="21">
        <f>IF(ISERROR('15a'!L25/'15a'!L24*100-100),"n.a.",'15a'!L25/'15a'!L24*100-100)</f>
        <v>-5.4216867469879588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IF(ISERROR('15a'!B26/'15a'!B25*100-100),"n.a.",'15a'!B26/'15a'!B25*100-100)</f>
        <v>2.3961661341852931</v>
      </c>
      <c r="C25" s="18">
        <f>IF(ISERROR('15a'!C26/'15a'!C25*100-100),"n.a.",'15a'!C26/'15a'!C25*100-100)</f>
        <v>5.4888507718696502</v>
      </c>
      <c r="D25" s="18">
        <f>IF(ISERROR('15a'!D26/'15a'!D25*100-100),"n.a.",'15a'!D26/'15a'!D25*100-100)</f>
        <v>-20.204978038067338</v>
      </c>
      <c r="E25" s="18">
        <f>IF(ISERROR('15a'!E26/'15a'!E25*100-100),"n.a.",'15a'!E26/'15a'!E25*100-100)</f>
        <v>0.60514372163389396</v>
      </c>
      <c r="F25" s="18">
        <f>IF(ISERROR('15a'!F26/'15a'!F25*100-100),"n.a.",'15a'!F26/'15a'!F25*100-100)</f>
        <v>6.4102564102564372</v>
      </c>
      <c r="G25" s="18">
        <f>IF(ISERROR('15a'!G26/'15a'!G25*100-100),"n.a.",'15a'!G26/'15a'!G25*100-100)</f>
        <v>1.8796992481203034</v>
      </c>
      <c r="H25" s="18">
        <f>IF(ISERROR('15a'!H26/'15a'!H25*100-100),"n.a.",'15a'!H26/'15a'!H25*100-100)</f>
        <v>8.7478559176672519</v>
      </c>
      <c r="I25" s="18">
        <f>IF(ISERROR('15a'!I26/'15a'!I25*100-100),"n.a.",'15a'!I26/'15a'!I25*100-100)</f>
        <v>0.45454545454543904</v>
      </c>
      <c r="J25" s="18">
        <f>IF(ISERROR('15a'!J26/'15a'!J25*100-100),"n.a.",'15a'!J26/'15a'!J25*100-100)</f>
        <v>5.7142857142857224</v>
      </c>
      <c r="K25" s="18">
        <f>IF(ISERROR('15a'!K26/'15a'!K25*100-100),"n.a.",'15a'!K26/'15a'!K25*100-100)</f>
        <v>-4.1076487252124565</v>
      </c>
      <c r="L25" s="21">
        <f>IF(ISERROR('15a'!L26/'15a'!L25*100-100),"n.a.",'15a'!L26/'15a'!L25*100-100)</f>
        <v>1.1146496815286611</v>
      </c>
    </row>
    <row r="26" spans="1:24">
      <c r="A26" s="74">
        <v>2012</v>
      </c>
      <c r="B26" s="17">
        <f>IF(ISERROR('15a'!B27/'15a'!B26*100-100),"n.a.",'15a'!B27/'15a'!B26*100-100)</f>
        <v>1.7160686427457108</v>
      </c>
      <c r="C26" s="18">
        <f>IF(ISERROR('15a'!C27/'15a'!C26*100-100),"n.a.",'15a'!C27/'15a'!C26*100-100)</f>
        <v>2.764227642276424</v>
      </c>
      <c r="D26" s="18">
        <f>IF(ISERROR('15a'!D27/'15a'!D26*100-100),"n.a.",'15a'!D27/'15a'!D26*100-100)</f>
        <v>47.706422018348633</v>
      </c>
      <c r="E26" s="18">
        <f>IF(ISERROR('15a'!E27/'15a'!E26*100-100),"n.a.",'15a'!E27/'15a'!E26*100-100)</f>
        <v>-1.9548872180451156</v>
      </c>
      <c r="F26" s="18">
        <f>IF(ISERROR('15a'!F27/'15a'!F26*100-100),"n.a.",'15a'!F27/'15a'!F26*100-100)</f>
        <v>-6.4759036144578346</v>
      </c>
      <c r="G26" s="18">
        <f>IF(ISERROR('15a'!G27/'15a'!G26*100-100),"n.a.",'15a'!G27/'15a'!G26*100-100)</f>
        <v>7.5645756457564488</v>
      </c>
      <c r="H26" s="18">
        <f>IF(ISERROR('15a'!H27/'15a'!H26*100-100),"n.a.",'15a'!H27/'15a'!H26*100-100)</f>
        <v>2.3659305993690936</v>
      </c>
      <c r="I26" s="18">
        <f>IF(ISERROR('15a'!I27/'15a'!I26*100-100),"n.a.",'15a'!I27/'15a'!I26*100-100)</f>
        <v>-0.60331825037705755</v>
      </c>
      <c r="J26" s="18">
        <f>IF(ISERROR('15a'!J27/'15a'!J26*100-100),"n.a.",'15a'!J27/'15a'!J26*100-100)</f>
        <v>-2.8528528528528341</v>
      </c>
      <c r="K26" s="18">
        <f>IF(ISERROR('15a'!K27/'15a'!K26*100-100),"n.a.",'15a'!K27/'15a'!K26*100-100)</f>
        <v>3.2496307237813937</v>
      </c>
      <c r="L26" s="21">
        <f>IF(ISERROR('15a'!L27/'15a'!L26*100-100),"n.a.",'15a'!L27/'15a'!L26*100-100)</f>
        <v>1.2598425196850229</v>
      </c>
    </row>
    <row r="27" spans="1:24">
      <c r="A27" s="74">
        <v>2013</v>
      </c>
      <c r="B27" s="17">
        <f>IF(ISERROR('15a'!B28/'15a'!B27*100-100),"n.a.",'15a'!B28/'15a'!B27*100-100)</f>
        <v>-0.76687116564416158</v>
      </c>
      <c r="C27" s="18">
        <f>IF(ISERROR('15a'!C28/'15a'!C27*100-100),"n.a.",'15a'!C28/'15a'!C27*100-100)</f>
        <v>2.373417721518976</v>
      </c>
      <c r="D27" s="18">
        <f>IF(ISERROR('15a'!D28/'15a'!D27*100-100),"n.a.",'15a'!D28/'15a'!D27*100-100)</f>
        <v>-19.378881987577628</v>
      </c>
      <c r="E27" s="18">
        <f>IF(ISERROR('15a'!E28/'15a'!E27*100-100),"n.a.",'15a'!E28/'15a'!E27*100-100)</f>
        <v>0</v>
      </c>
      <c r="F27" s="18">
        <f>IF(ISERROR('15a'!F28/'15a'!F27*100-100),"n.a.",'15a'!F28/'15a'!F27*100-100)</f>
        <v>-7.890499194847024</v>
      </c>
      <c r="G27" s="18">
        <f>IF(ISERROR('15a'!G28/'15a'!G27*100-100),"n.a.",'15a'!G28/'15a'!G27*100-100)</f>
        <v>1.8867924528301927</v>
      </c>
      <c r="H27" s="18">
        <f>IF(ISERROR('15a'!H28/'15a'!H27*100-100),"n.a.",'15a'!H28/'15a'!H27*100-100)</f>
        <v>-6.9337442218798202</v>
      </c>
      <c r="I27" s="18">
        <f>IF(ISERROR('15a'!I28/'15a'!I27*100-100),"n.a.",'15a'!I28/'15a'!I27*100-100)</f>
        <v>-0.91047040971169224</v>
      </c>
      <c r="J27" s="18">
        <f>IF(ISERROR('15a'!J28/'15a'!J27*100-100),"n.a.",'15a'!J28/'15a'!J27*100-100)</f>
        <v>2.4729520865533203</v>
      </c>
      <c r="K27" s="18">
        <f>IF(ISERROR('15a'!K28/'15a'!K27*100-100),"n.a.",'15a'!K28/'15a'!K27*100-100)</f>
        <v>2.5751072961373183</v>
      </c>
      <c r="L27" s="21">
        <f>IF(ISERROR('15a'!L28/'15a'!L27*100-100),"n.a.",'15a'!L28/'15a'!L27*100-100)</f>
        <v>0.77760497667185291</v>
      </c>
    </row>
    <row r="28" spans="1:24">
      <c r="A28" s="75" t="s">
        <v>188</v>
      </c>
      <c r="B28" s="23">
        <f>IF(ISERROR('15a'!B28/'15a'!B22*100-100),"n.a.",'15a'!B28/'15a'!B22*100-100)</f>
        <v>-0.46153846153845279</v>
      </c>
      <c r="C28" s="24">
        <f>IF(ISERROR('15a'!C28/'15a'!C22*100-100),"n.a.",'15a'!C28/'15a'!C22*100-100)</f>
        <v>8.9225589225589346</v>
      </c>
      <c r="D28" s="24">
        <f>IF(ISERROR('15a'!D28/'15a'!D22*100-100),"n.a.",'15a'!D28/'15a'!D22*100-100)</f>
        <v>-8.5915492957746409</v>
      </c>
      <c r="E28" s="24">
        <f>IF(ISERROR('15a'!E28/'15a'!E22*100-100),"n.a.",'15a'!E28/'15a'!E22*100-100)</f>
        <v>8.8480801335559391</v>
      </c>
      <c r="F28" s="24">
        <f>IF(ISERROR('15a'!F28/'15a'!F22*100-100),"n.a.",'15a'!F28/'15a'!F22*100-100)</f>
        <v>1.418439716312065</v>
      </c>
      <c r="G28" s="24">
        <f>IF(ISERROR('15a'!G28/'15a'!G22*100-100),"n.a.",'15a'!G28/'15a'!G22*100-100)</f>
        <v>11.654135338345853</v>
      </c>
      <c r="H28" s="24">
        <f>IF(ISERROR('15a'!H28/'15a'!H22*100-100),"n.a.",'15a'!H28/'15a'!H22*100-100)</f>
        <v>-8.2066869300911804</v>
      </c>
      <c r="I28" s="24">
        <f>IF(ISERROR('15a'!I28/'15a'!I22*100-100),"n.a.",'15a'!I28/'15a'!I22*100-100)</f>
        <v>-0.45731707317072789</v>
      </c>
      <c r="J28" s="24">
        <f>IF(ISERROR('15a'!J28/'15a'!J22*100-100),"n.a.",'15a'!J28/'15a'!J22*100-100)</f>
        <v>2.7906976744185954</v>
      </c>
      <c r="K28" s="24">
        <f>IF(ISERROR('15a'!K28/'15a'!K22*100-100),"n.a.",'15a'!K28/'15a'!K22*100-100)</f>
        <v>-0.82987551867219622</v>
      </c>
      <c r="L28" s="25">
        <f>IF(ISERROR('15a'!L28/'15a'!L22*100-100),"n.a.",'15a'!L28/'15a'!L22*100-100)</f>
        <v>0.15455950540956565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IF(ISERROR('15a'!B31/'15a'!B30*100-100),"n.a.",'15a'!B31/'15a'!B30*100-100)</f>
        <v>1.9261637239165452</v>
      </c>
      <c r="C30" s="7">
        <f>IF(ISERROR('15a'!C31/'15a'!C30*100-100),"n.a.",'15a'!C31/'15a'!C30*100-100)</f>
        <v>6.109979633401224</v>
      </c>
      <c r="D30" s="7">
        <f>IF(ISERROR('15a'!D31/'15a'!D30*100-100),"n.a.",'15a'!D31/'15a'!D30*100-100)</f>
        <v>-14.067278287461775</v>
      </c>
      <c r="E30" s="7">
        <f>IF(ISERROR('15a'!E31/'15a'!E30*100-100),"n.a.",'15a'!E31/'15a'!E30*100-100)</f>
        <v>10.378912685337724</v>
      </c>
      <c r="F30" s="7">
        <f>IF(ISERROR('15a'!F31/'15a'!F30*100-100),"n.a.",'15a'!F31/'15a'!F30*100-100)</f>
        <v>38.877755511022031</v>
      </c>
      <c r="G30" s="7">
        <f>IF(ISERROR('15a'!G31/'15a'!G30*100-100),"n.a.",'15a'!G31/'15a'!G30*100-100)</f>
        <v>13.485477178423238</v>
      </c>
      <c r="H30" s="7">
        <f>IF(ISERROR('15a'!H31/'15a'!H30*100-100),"n.a.",'15a'!H31/'15a'!H30*100-100)</f>
        <v>-5.3254437869822482</v>
      </c>
      <c r="I30" s="7">
        <f>IF(ISERROR('15a'!I31/'15a'!I30*100-100),"n.a.",'15a'!I31/'15a'!I30*100-100)</f>
        <v>4.9001814882032591</v>
      </c>
      <c r="J30" s="7">
        <f>IF(ISERROR('15a'!J31/'15a'!J30*100-100),"n.a.",'15a'!J31/'15a'!J30*100-100)</f>
        <v>4.1811846689895305</v>
      </c>
      <c r="K30" s="7">
        <f>IF(ISERROR('15a'!K31/'15a'!K30*100-100),"n.a.",'15a'!K31/'15a'!K30*100-100)</f>
        <v>0.4166666666666714</v>
      </c>
      <c r="L30" s="29">
        <f>IF(ISERROR('15a'!L31/'15a'!L30*100-100),"n.a.",'15a'!L31/'15a'!L30*100-100)</f>
        <v>5.0874403815580109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IF(ISERROR('15a'!B32/'15a'!B31*100-100),"n.a.",'15a'!B32/'15a'!B31*100-100)</f>
        <v>-1.4173228346456597</v>
      </c>
      <c r="C31" s="18">
        <f>IF(ISERROR('15a'!C32/'15a'!C31*100-100),"n.a.",'15a'!C32/'15a'!C31*100-100)</f>
        <v>11.708253358925134</v>
      </c>
      <c r="D31" s="18">
        <f>IF(ISERROR('15a'!D32/'15a'!D31*100-100),"n.a.",'15a'!D32/'15a'!D31*100-100)</f>
        <v>49.999999999999972</v>
      </c>
      <c r="E31" s="18">
        <f>IF(ISERROR('15a'!E32/'15a'!E31*100-100),"n.a.",'15a'!E32/'15a'!E31*100-100)</f>
        <v>-7.6119402985074629</v>
      </c>
      <c r="F31" s="18">
        <f>IF(ISERROR('15a'!F32/'15a'!F31*100-100),"n.a.",'15a'!F32/'15a'!F31*100-100)</f>
        <v>3.3189033189033239</v>
      </c>
      <c r="G31" s="18">
        <f>IF(ISERROR('15a'!G32/'15a'!G31*100-100),"n.a.",'15a'!G32/'15a'!G31*100-100)</f>
        <v>22.303473491773303</v>
      </c>
      <c r="H31" s="18">
        <f>IF(ISERROR('15a'!H32/'15a'!H31*100-100),"n.a.",'15a'!H32/'15a'!H31*100-100)</f>
        <v>-4.375</v>
      </c>
      <c r="I31" s="18">
        <f>IF(ISERROR('15a'!I32/'15a'!I31*100-100),"n.a.",'15a'!I32/'15a'!I31*100-100)</f>
        <v>-2.0761245674740394</v>
      </c>
      <c r="J31" s="18">
        <f>IF(ISERROR('15a'!J32/'15a'!J31*100-100),"n.a.",'15a'!J32/'15a'!J31*100-100)</f>
        <v>-5.8528428093645459</v>
      </c>
      <c r="K31" s="18">
        <f>IF(ISERROR('15a'!K32/'15a'!K31*100-100),"n.a.",'15a'!K32/'15a'!K31*100-100)</f>
        <v>-9.2669432918395529</v>
      </c>
      <c r="L31" s="21">
        <f>IF(ISERROR('15a'!L32/'15a'!L31*100-100),"n.a.",'15a'!L32/'15a'!L31*100-100)</f>
        <v>0.15128593040849125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IF(ISERROR('15a'!B33/'15a'!B32*100-100),"n.a.",'15a'!B33/'15a'!B32*100-100)</f>
        <v>-6.2300319488817877</v>
      </c>
      <c r="C32" s="18">
        <f>IF(ISERROR('15a'!C33/'15a'!C32*100-100),"n.a.",'15a'!C33/'15a'!C32*100-100)</f>
        <v>-13.573883161512029</v>
      </c>
      <c r="D32" s="18">
        <f>IF(ISERROR('15a'!D33/'15a'!D32*100-100),"n.a.",'15a'!D33/'15a'!D32*100-100)</f>
        <v>-22.77580071174377</v>
      </c>
      <c r="E32" s="18">
        <f>IF(ISERROR('15a'!E33/'15a'!E32*100-100),"n.a.",'15a'!E33/'15a'!E32*100-100)</f>
        <v>6.6235864297253642</v>
      </c>
      <c r="F32" s="18">
        <f>IF(ISERROR('15a'!F33/'15a'!F32*100-100),"n.a.",'15a'!F33/'15a'!F32*100-100)</f>
        <v>-11.312849162011162</v>
      </c>
      <c r="G32" s="18">
        <f>IF(ISERROR('15a'!G33/'15a'!G32*100-100),"n.a.",'15a'!G33/'15a'!G32*100-100)</f>
        <v>-23.916292974588941</v>
      </c>
      <c r="H32" s="18">
        <f>IF(ISERROR('15a'!H33/'15a'!H32*100-100),"n.a.",'15a'!H33/'15a'!H32*100-100)</f>
        <v>-10.620915032679733</v>
      </c>
      <c r="I32" s="18">
        <f>IF(ISERROR('15a'!I33/'15a'!I32*100-100),"n.a.",'15a'!I33/'15a'!I32*100-100)</f>
        <v>-0.70671378091871873</v>
      </c>
      <c r="J32" s="18">
        <f>IF(ISERROR('15a'!J33/'15a'!J32*100-100),"n.a.",'15a'!J33/'15a'!J32*100-100)</f>
        <v>0.53285968028420427</v>
      </c>
      <c r="K32" s="18">
        <f>IF(ISERROR('15a'!K33/'15a'!K32*100-100),"n.a.",'15a'!K33/'15a'!K32*100-100)</f>
        <v>3.2012195121951379</v>
      </c>
      <c r="L32" s="21">
        <f>IF(ISERROR('15a'!L33/'15a'!L32*100-100),"n.a.",'15a'!L33/'15a'!L32*100-100)</f>
        <v>-3.9274924471299073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IF(ISERROR('15a'!B34/'15a'!B33*100-100),"n.a.",'15a'!B34/'15a'!B33*100-100)</f>
        <v>2.725724020442911</v>
      </c>
      <c r="C33" s="18">
        <f>IF(ISERROR('15a'!C34/'15a'!C33*100-100),"n.a.",'15a'!C34/'15a'!C33*100-100)</f>
        <v>11.729622266401591</v>
      </c>
      <c r="D33" s="18">
        <f>IF(ISERROR('15a'!D34/'15a'!D33*100-100),"n.a.",'15a'!D34/'15a'!D33*100-100)</f>
        <v>-3.8402457757296276</v>
      </c>
      <c r="E33" s="18">
        <f>IF(ISERROR('15a'!E34/'15a'!E33*100-100),"n.a.",'15a'!E34/'15a'!E33*100-100)</f>
        <v>3.9393939393939377</v>
      </c>
      <c r="F33" s="18">
        <f>IF(ISERROR('15a'!F34/'15a'!F33*100-100),"n.a.",'15a'!F34/'15a'!F33*100-100)</f>
        <v>4.0944881889763707</v>
      </c>
      <c r="G33" s="18">
        <f>IF(ISERROR('15a'!G34/'15a'!G33*100-100),"n.a.",'15a'!G34/'15a'!G33*100-100)</f>
        <v>13.359528487229881</v>
      </c>
      <c r="H33" s="18">
        <f>IF(ISERROR('15a'!H34/'15a'!H33*100-100),"n.a.",'15a'!H34/'15a'!H33*100-100)</f>
        <v>8.4095063985374594</v>
      </c>
      <c r="I33" s="18">
        <f>IF(ISERROR('15a'!I34/'15a'!I33*100-100),"n.a.",'15a'!I34/'15a'!I33*100-100)</f>
        <v>2.491103202846972</v>
      </c>
      <c r="J33" s="18">
        <f>IF(ISERROR('15a'!J34/'15a'!J33*100-100),"n.a.",'15a'!J34/'15a'!J33*100-100)</f>
        <v>8.303886925795041</v>
      </c>
      <c r="K33" s="18">
        <f>IF(ISERROR('15a'!K34/'15a'!K33*100-100),"n.a.",'15a'!K34/'15a'!K33*100-100)</f>
        <v>-3.1019202363367953</v>
      </c>
      <c r="L33" s="21">
        <f>IF(ISERROR('15a'!L34/'15a'!L33*100-100),"n.a.",'15a'!L34/'15a'!L33*100-100)</f>
        <v>-6.6037735849056673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IF(ISERROR('15a'!B35/'15a'!B34*100-100),"n.a.",'15a'!B35/'15a'!B34*100-100)</f>
        <v>3.8142620232172675</v>
      </c>
      <c r="C34" s="18">
        <f>IF(ISERROR('15a'!C35/'15a'!C34*100-100),"n.a.",'15a'!C35/'15a'!C34*100-100)</f>
        <v>2.8469750889679659</v>
      </c>
      <c r="D34" s="18">
        <f>IF(ISERROR('15a'!D35/'15a'!D34*100-100),"n.a.",'15a'!D35/'15a'!D34*100-100)</f>
        <v>25.878594249201271</v>
      </c>
      <c r="E34" s="18">
        <f>IF(ISERROR('15a'!E35/'15a'!E34*100-100),"n.a.",'15a'!E35/'15a'!E34*100-100)</f>
        <v>0</v>
      </c>
      <c r="F34" s="18">
        <f>IF(ISERROR('15a'!F35/'15a'!F34*100-100),"n.a.",'15a'!F35/'15a'!F34*100-100)</f>
        <v>-0.30257186081692566</v>
      </c>
      <c r="G34" s="18">
        <f>IF(ISERROR('15a'!G35/'15a'!G34*100-100),"n.a.",'15a'!G35/'15a'!G34*100-100)</f>
        <v>-6.412478336221838</v>
      </c>
      <c r="H34" s="18">
        <f>IF(ISERROR('15a'!H35/'15a'!H34*100-100),"n.a.",'15a'!H35/'15a'!H34*100-100)</f>
        <v>8.6003372681281718</v>
      </c>
      <c r="I34" s="18">
        <f>IF(ISERROR('15a'!I35/'15a'!I34*100-100),"n.a.",'15a'!I35/'15a'!I34*100-100)</f>
        <v>0</v>
      </c>
      <c r="J34" s="18">
        <f>IF(ISERROR('15a'!J35/'15a'!J34*100-100),"n.a.",'15a'!J35/'15a'!J34*100-100)</f>
        <v>-2.7732463295269127</v>
      </c>
      <c r="K34" s="18">
        <f>IF(ISERROR('15a'!K35/'15a'!K34*100-100),"n.a.",'15a'!K35/'15a'!K34*100-100)</f>
        <v>5.3353658536585442</v>
      </c>
      <c r="L34" s="21">
        <f>IF(ISERROR('15a'!L35/'15a'!L34*100-100),"n.a.",'15a'!L35/'15a'!L34*100-100)</f>
        <v>5.5555555555555571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IF(ISERROR('15a'!B36/'15a'!B35*100-100),"n.a.",'15a'!B36/'15a'!B35*100-100)</f>
        <v>-1.9169329073482402</v>
      </c>
      <c r="C35" s="18">
        <f>IF(ISERROR('15a'!C36/'15a'!C35*100-100),"n.a.",'15a'!C36/'15a'!C35*100-100)</f>
        <v>6.4013840830449737</v>
      </c>
      <c r="D35" s="18">
        <f>IF(ISERROR('15a'!D36/'15a'!D35*100-100),"n.a.",'15a'!D36/'15a'!D35*100-100)</f>
        <v>-9.1370558375634516</v>
      </c>
      <c r="E35" s="18">
        <f>IF(ISERROR('15a'!E36/'15a'!E35*100-100),"n.a.",'15a'!E36/'15a'!E35*100-100)</f>
        <v>-3.7900874635568442</v>
      </c>
      <c r="F35" s="18">
        <f>IF(ISERROR('15a'!F36/'15a'!F35*100-100),"n.a.",'15a'!F36/'15a'!F35*100-100)</f>
        <v>-12.443095599393033</v>
      </c>
      <c r="G35" s="18">
        <f>IF(ISERROR('15a'!G36/'15a'!G35*100-100),"n.a.",'15a'!G36/'15a'!G35*100-100)</f>
        <v>1.1111111111111143</v>
      </c>
      <c r="H35" s="18">
        <f>IF(ISERROR('15a'!H36/'15a'!H35*100-100),"n.a.",'15a'!H36/'15a'!H35*100-100)</f>
        <v>-5.4347826086956701</v>
      </c>
      <c r="I35" s="18">
        <f>IF(ISERROR('15a'!I36/'15a'!I35*100-100),"n.a.",'15a'!I36/'15a'!I35*100-100)</f>
        <v>-1.5625</v>
      </c>
      <c r="J35" s="18">
        <f>IF(ISERROR('15a'!J36/'15a'!J35*100-100),"n.a.",'15a'!J36/'15a'!J35*100-100)</f>
        <v>-0.16778523489932695</v>
      </c>
      <c r="K35" s="18">
        <f>IF(ISERROR('15a'!K36/'15a'!K35*100-100),"n.a.",'15a'!K36/'15a'!K35*100-100)</f>
        <v>-2.4602026049203971</v>
      </c>
      <c r="L35" s="21">
        <f>IF(ISERROR('15a'!L36/'15a'!L35*100-100),"n.a.",'15a'!L36/'15a'!L35*100-100)</f>
        <v>0.95693779904304677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IF(ISERROR('15a'!B36/'15a'!B30*100-100),"n.a.",'15a'!B36/'15a'!B30*100-100)</f>
        <v>-1.4446227929373947</v>
      </c>
      <c r="C36" s="24">
        <f>IF(ISERROR('15a'!C36/'15a'!C30*100-100),"n.a.",'15a'!C36/'15a'!C30*100-100)</f>
        <v>25.254582484725049</v>
      </c>
      <c r="D36" s="24">
        <f>IF(ISERROR('15a'!D36/'15a'!D30*100-100),"n.a.",'15a'!D36/'15a'!D30*100-100)</f>
        <v>9.480122324158998</v>
      </c>
      <c r="E36" s="24">
        <f>IF(ISERROR('15a'!E36/'15a'!E30*100-100),"n.a.",'15a'!E36/'15a'!E30*100-100)</f>
        <v>8.731466227347596</v>
      </c>
      <c r="F36" s="24">
        <f>IF(ISERROR('15a'!F36/'15a'!F30*100-100),"n.a.",'15a'!F36/'15a'!F30*100-100)</f>
        <v>15.631262525050118</v>
      </c>
      <c r="G36" s="24">
        <f>IF(ISERROR('15a'!G36/'15a'!G30*100-100),"n.a.",'15a'!G36/'15a'!G30*100-100)</f>
        <v>13.278008298755182</v>
      </c>
      <c r="H36" s="24">
        <f>IF(ISERROR('15a'!H36/'15a'!H30*100-100),"n.a.",'15a'!H36/'15a'!H30*100-100)</f>
        <v>-9.9112426035502921</v>
      </c>
      <c r="I36" s="24">
        <f>IF(ISERROR('15a'!I36/'15a'!I30*100-100),"n.a.",'15a'!I36/'15a'!I30*100-100)</f>
        <v>2.9038112522685964</v>
      </c>
      <c r="J36" s="24">
        <f>IF(ISERROR('15a'!J36/'15a'!J30*100-100),"n.a.",'15a'!J36/'15a'!J30*100-100)</f>
        <v>3.6585365853658516</v>
      </c>
      <c r="K36" s="24">
        <f>IF(ISERROR('15a'!K36/'15a'!K30*100-100),"n.a.",'15a'!K36/'15a'!K30*100-100)</f>
        <v>-6.3888888888888715</v>
      </c>
      <c r="L36" s="25">
        <f>IF(ISERROR('15a'!L36/'15a'!L30*100-100),"n.a.",'15a'!L36/'15a'!L30*100-100)</f>
        <v>0.63593004769475669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IF(ISERROR('15a'!B39/'15a'!B38*100-100),"n.a.",'15a'!B39/'15a'!B38*100-100)</f>
        <v>2.6666666666666572</v>
      </c>
      <c r="C38" s="7">
        <f>IF(ISERROR('15a'!C39/'15a'!C38*100-100),"n.a.",'15a'!C39/'15a'!C38*100-100)</f>
        <v>1.1851851851851762</v>
      </c>
      <c r="D38" s="7" t="str">
        <f>IF(ISERROR('15a'!D39/'15a'!D38*100-100),"n.a.",'15a'!D39/'15a'!D38*100-100)</f>
        <v>n.a.</v>
      </c>
      <c r="E38" s="7">
        <f>IF(ISERROR('15a'!E39/'15a'!E38*100-100),"n.a.",'15a'!E39/'15a'!E38*100-100)</f>
        <v>-2.5210084033613498</v>
      </c>
      <c r="F38" s="7">
        <f>IF(ISERROR('15a'!F39/'15a'!F38*100-100),"n.a.",'15a'!F39/'15a'!F38*100-100)</f>
        <v>3.2812499999999858</v>
      </c>
      <c r="G38" s="7">
        <f>IF(ISERROR('15a'!G39/'15a'!G38*100-100),"n.a.",'15a'!G39/'15a'!G38*100-100)</f>
        <v>12.991452991452988</v>
      </c>
      <c r="H38" s="7">
        <f>IF(ISERROR('15a'!H39/'15a'!H38*100-100),"n.a.",'15a'!H39/'15a'!H38*100-100)</f>
        <v>4.8000000000000114</v>
      </c>
      <c r="I38" s="7">
        <f>IF(ISERROR('15a'!I39/'15a'!I38*100-100),"n.a.",'15a'!I39/'15a'!I38*100-100)</f>
        <v>2.2377622377622259</v>
      </c>
      <c r="J38" s="7">
        <f>IF(ISERROR('15a'!J39/'15a'!J38*100-100),"n.a.",'15a'!J39/'15a'!J38*100-100)</f>
        <v>-2.2857142857142776</v>
      </c>
      <c r="K38" s="7">
        <f>IF(ISERROR('15a'!K39/'15a'!K38*100-100),"n.a.",'15a'!K39/'15a'!K38*100-100)</f>
        <v>-2.6098901098901024</v>
      </c>
      <c r="L38" s="29">
        <f>IF(ISERROR('15a'!L39/'15a'!L38*100-100),"n.a.",'15a'!L39/'15a'!L38*100-100)</f>
        <v>8.2089552238805936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IF(ISERROR('15a'!B40/'15a'!B39*100-100),"n.a.",'15a'!B40/'15a'!B39*100-100)</f>
        <v>-0.72150072150071765</v>
      </c>
      <c r="C39" s="18">
        <f>IF(ISERROR('15a'!C40/'15a'!C39*100-100),"n.a.",'15a'!C40/'15a'!C39*100-100)</f>
        <v>7.320644216691079</v>
      </c>
      <c r="D39" s="18">
        <f>IF(ISERROR('15a'!D40/'15a'!D39*100-100),"n.a.",'15a'!D40/'15a'!D39*100-100)</f>
        <v>10.846560846560863</v>
      </c>
      <c r="E39" s="18">
        <f>IF(ISERROR('15a'!E40/'15a'!E39*100-100),"n.a.",'15a'!E40/'15a'!E39*100-100)</f>
        <v>5.5172413793103487</v>
      </c>
      <c r="F39" s="18">
        <f>IF(ISERROR('15a'!F40/'15a'!F39*100-100),"n.a.",'15a'!F40/'15a'!F39*100-100)</f>
        <v>2.5718608169440245</v>
      </c>
      <c r="G39" s="18">
        <f>IF(ISERROR('15a'!G40/'15a'!G39*100-100),"n.a.",'15a'!G40/'15a'!G39*100-100)</f>
        <v>-12.708018154311645</v>
      </c>
      <c r="H39" s="18">
        <f>IF(ISERROR('15a'!H40/'15a'!H39*100-100),"n.a.",'15a'!H40/'15a'!H39*100-100)</f>
        <v>3.206106870228993</v>
      </c>
      <c r="I39" s="18">
        <f>IF(ISERROR('15a'!I40/'15a'!I39*100-100),"n.a.",'15a'!I40/'15a'!I39*100-100)</f>
        <v>1.7783857729138219</v>
      </c>
      <c r="J39" s="18">
        <f>IF(ISERROR('15a'!J40/'15a'!J39*100-100),"n.a.",'15a'!J40/'15a'!J39*100-100)</f>
        <v>-0.58479532163742931</v>
      </c>
      <c r="K39" s="18">
        <f>IF(ISERROR('15a'!K40/'15a'!K39*100-100),"n.a.",'15a'!K40/'15a'!K39*100-100)</f>
        <v>2.3977433004231017</v>
      </c>
      <c r="L39" s="21">
        <f>IF(ISERROR('15a'!L40/'15a'!L39*100-100),"n.a.",'15a'!L40/'15a'!L39*100-100)</f>
        <v>-8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IF(ISERROR('15a'!B41/'15a'!B40*100-100),"n.a.",'15a'!B41/'15a'!B40*100-100)</f>
        <v>-3.1976744186046631</v>
      </c>
      <c r="C40" s="18">
        <f>IF(ISERROR('15a'!C41/'15a'!C40*100-100),"n.a.",'15a'!C41/'15a'!C40*100-100)</f>
        <v>-2.8649386084583739</v>
      </c>
      <c r="D40" s="18">
        <f>IF(ISERROR('15a'!D41/'15a'!D40*100-100),"n.a.",'15a'!D41/'15a'!D40*100-100)</f>
        <v>-9.785202863961814</v>
      </c>
      <c r="E40" s="18">
        <f>IF(ISERROR('15a'!E41/'15a'!E40*100-100),"n.a.",'15a'!E41/'15a'!E40*100-100)</f>
        <v>6.8627450980392126</v>
      </c>
      <c r="F40" s="18">
        <f>IF(ISERROR('15a'!F41/'15a'!F40*100-100),"n.a.",'15a'!F41/'15a'!F40*100-100)</f>
        <v>-11.504424778761063</v>
      </c>
      <c r="G40" s="18">
        <f>IF(ISERROR('15a'!G41/'15a'!G40*100-100),"n.a.",'15a'!G41/'15a'!G40*100-100)</f>
        <v>-3.1195840554592849</v>
      </c>
      <c r="H40" s="18">
        <f>IF(ISERROR('15a'!H41/'15a'!H40*100-100),"n.a.",'15a'!H41/'15a'!H40*100-100)</f>
        <v>-5.9171597633135917</v>
      </c>
      <c r="I40" s="18">
        <f>IF(ISERROR('15a'!I41/'15a'!I40*100-100),"n.a.",'15a'!I41/'15a'!I40*100-100)</f>
        <v>-3.4946236559139834</v>
      </c>
      <c r="J40" s="18">
        <f>IF(ISERROR('15a'!J41/'15a'!J40*100-100),"n.a.",'15a'!J41/'15a'!J40*100-100)</f>
        <v>-0.44117647058823195</v>
      </c>
      <c r="K40" s="18">
        <f>IF(ISERROR('15a'!K41/'15a'!K40*100-100),"n.a.",'15a'!K41/'15a'!K40*100-100)</f>
        <v>-0.27548209366389642</v>
      </c>
      <c r="L40" s="21">
        <f>IF(ISERROR('15a'!L41/'15a'!L40*100-100),"n.a.",'15a'!L41/'15a'!L40*100-100)</f>
        <v>-7.1964017991004567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IF(ISERROR('15a'!B42/'15a'!B41*100-100),"n.a.",'15a'!B42/'15a'!B41*100-100)</f>
        <v>2.2522522522522479</v>
      </c>
      <c r="C41" s="18">
        <f>IF(ISERROR('15a'!C42/'15a'!C41*100-100),"n.a.",'15a'!C42/'15a'!C41*100-100)</f>
        <v>-1.9662921348314768</v>
      </c>
      <c r="D41" s="18" t="str">
        <f>IF(ISERROR('15a'!D42/'15a'!D41*100-100),"n.a.",'15a'!D42/'15a'!D41*100-100)</f>
        <v>n.a.</v>
      </c>
      <c r="E41" s="18">
        <f>IF(ISERROR('15a'!E42/'15a'!E41*100-100),"n.a.",'15a'!E42/'15a'!E41*100-100)</f>
        <v>-2.9051987767584251</v>
      </c>
      <c r="F41" s="18">
        <f>IF(ISERROR('15a'!F42/'15a'!F41*100-100),"n.a.",'15a'!F42/'15a'!F41*100-100)</f>
        <v>10.000000000000014</v>
      </c>
      <c r="G41" s="18">
        <f>IF(ISERROR('15a'!G42/'15a'!G41*100-100),"n.a.",'15a'!G42/'15a'!G41*100-100)</f>
        <v>-6.6189624329159074</v>
      </c>
      <c r="H41" s="18">
        <f>IF(ISERROR('15a'!H42/'15a'!H41*100-100),"n.a.",'15a'!H42/'15a'!H41*100-100)</f>
        <v>8.1761006289308114</v>
      </c>
      <c r="I41" s="18">
        <f>IF(ISERROR('15a'!I42/'15a'!I41*100-100),"n.a.",'15a'!I42/'15a'!I41*100-100)</f>
        <v>-0.55710306406683685</v>
      </c>
      <c r="J41" s="18">
        <f>IF(ISERROR('15a'!J42/'15a'!J41*100-100),"n.a.",'15a'!J42/'15a'!J41*100-100)</f>
        <v>4.4313146233382525</v>
      </c>
      <c r="K41" s="18">
        <f>IF(ISERROR('15a'!K42/'15a'!K41*100-100),"n.a.",'15a'!K42/'15a'!K41*100-100)</f>
        <v>-3.7292817679558112</v>
      </c>
      <c r="L41" s="21">
        <f>IF(ISERROR('15a'!L42/'15a'!L41*100-100),"n.a.",'15a'!L42/'15a'!L41*100-100)</f>
        <v>11.793214862681751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IF(ISERROR('15a'!B43/'15a'!B42*100-100),"n.a.",'15a'!B43/'15a'!B42*100-100)</f>
        <v>-0.58737151248162434</v>
      </c>
      <c r="C42" s="18">
        <f>IF(ISERROR('15a'!C43/'15a'!C42*100-100),"n.a.",'15a'!C43/'15a'!C42*100-100)</f>
        <v>-1.4326647564469823</v>
      </c>
      <c r="D42" s="18" t="str">
        <f>IF(ISERROR('15a'!D43/'15a'!D42*100-100),"n.a.",'15a'!D43/'15a'!D42*100-100)</f>
        <v>n.a.</v>
      </c>
      <c r="E42" s="18">
        <f>IF(ISERROR('15a'!E43/'15a'!E42*100-100),"n.a.",'15a'!E43/'15a'!E42*100-100)</f>
        <v>-4.0944881889763707</v>
      </c>
      <c r="F42" s="18">
        <f>IF(ISERROR('15a'!F43/'15a'!F42*100-100),"n.a.",'15a'!F43/'15a'!F42*100-100)</f>
        <v>-12.72727272727272</v>
      </c>
      <c r="G42" s="18">
        <f>IF(ISERROR('15a'!G43/'15a'!G42*100-100),"n.a.",'15a'!G43/'15a'!G42*100-100)</f>
        <v>20.498084291187737</v>
      </c>
      <c r="H42" s="18">
        <f>IF(ISERROR('15a'!H43/'15a'!H42*100-100),"n.a.",'15a'!H43/'15a'!H42*100-100)</f>
        <v>-5.3779069767441996</v>
      </c>
      <c r="I42" s="18">
        <f>IF(ISERROR('15a'!I43/'15a'!I42*100-100),"n.a.",'15a'!I43/'15a'!I42*100-100)</f>
        <v>-0.70028011204482254</v>
      </c>
      <c r="J42" s="18">
        <f>IF(ISERROR('15a'!J43/'15a'!J42*100-100),"n.a.",'15a'!J43/'15a'!J42*100-100)</f>
        <v>-3.1117397454031135</v>
      </c>
      <c r="K42" s="18">
        <f>IF(ISERROR('15a'!K43/'15a'!K42*100-100),"n.a.",'15a'!K43/'15a'!K42*100-100)</f>
        <v>0.86083213773314071</v>
      </c>
      <c r="L42" s="21">
        <f>IF(ISERROR('15a'!L43/'15a'!L42*100-100),"n.a.",'15a'!L43/'15a'!L42*100-100)</f>
        <v>-3.0346820809248669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IF(ISERROR('15a'!B44/'15a'!B43*100-100),"n.a.",'15a'!B44/'15a'!B43*100-100)</f>
        <v>0.14771048744459847</v>
      </c>
      <c r="C43" s="18">
        <f>IF(ISERROR('15a'!C44/'15a'!C43*100-100),"n.a.",'15a'!C44/'15a'!C43*100-100)</f>
        <v>4.7965116279069804</v>
      </c>
      <c r="D43" s="18" t="str">
        <f>IF(ISERROR('15a'!D44/'15a'!D43*100-100),"n.a.",'15a'!D44/'15a'!D43*100-100)</f>
        <v>n.a.</v>
      </c>
      <c r="E43" s="18">
        <f>IF(ISERROR('15a'!E44/'15a'!E43*100-100),"n.a.",'15a'!E44/'15a'!E43*100-100)</f>
        <v>6.403940886699516</v>
      </c>
      <c r="F43" s="18">
        <f>IF(ISERROR('15a'!F44/'15a'!F43*100-100),"n.a.",'15a'!F44/'15a'!F43*100-100)</f>
        <v>-2.2569444444444571</v>
      </c>
      <c r="G43" s="18">
        <f>IF(ISERROR('15a'!G44/'15a'!G43*100-100),"n.a.",'15a'!G44/'15a'!G43*100-100)</f>
        <v>-0.15898251192368207</v>
      </c>
      <c r="H43" s="18">
        <f>IF(ISERROR('15a'!H44/'15a'!H43*100-100),"n.a.",'15a'!H44/'15a'!H43*100-100)</f>
        <v>-9.2165898617511459</v>
      </c>
      <c r="I43" s="18">
        <f>IF(ISERROR('15a'!I44/'15a'!I43*100-100),"n.a.",'15a'!I44/'15a'!I43*100-100)</f>
        <v>-0.42313117066292705</v>
      </c>
      <c r="J43" s="18">
        <f>IF(ISERROR('15a'!J44/'15a'!J43*100-100),"n.a.",'15a'!J44/'15a'!J43*100-100)</f>
        <v>4.8175182481751762</v>
      </c>
      <c r="K43" s="18">
        <f>IF(ISERROR('15a'!K44/'15a'!K43*100-100),"n.a.",'15a'!K44/'15a'!K43*100-100)</f>
        <v>5.9743954480796759</v>
      </c>
      <c r="L43" s="21">
        <f>IF(ISERROR('15a'!L44/'15a'!L43*100-100),"n.a.",'15a'!L44/'15a'!L43*100-100)</f>
        <v>-0.44709388971682529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IF(ISERROR('15a'!B44/'15a'!B38*100-100),"n.a.",'15a'!B44/'15a'!B38*100-100)</f>
        <v>0.44444444444444287</v>
      </c>
      <c r="C44" s="24">
        <f>IF(ISERROR('15a'!C44/'15a'!C38*100-100),"n.a.",'15a'!C44/'15a'!C38*100-100)</f>
        <v>6.8148148148148096</v>
      </c>
      <c r="D44" s="24" t="str">
        <f>IF(ISERROR('15a'!D44/'15a'!D38*100-100),"n.a.",'15a'!D44/'15a'!D38*100-100)</f>
        <v>n.a.</v>
      </c>
      <c r="E44" s="24">
        <f>IF(ISERROR('15a'!E44/'15a'!E38*100-100),"n.a.",'15a'!E44/'15a'!E38*100-100)</f>
        <v>8.9075630252100808</v>
      </c>
      <c r="F44" s="24">
        <f>IF(ISERROR('15a'!F44/'15a'!F38*100-100),"n.a.",'15a'!F44/'15a'!F38*100-100)</f>
        <v>-12.03125</v>
      </c>
      <c r="G44" s="24">
        <f>IF(ISERROR('15a'!G44/'15a'!G38*100-100),"n.a.",'15a'!G44/'15a'!G38*100-100)</f>
        <v>7.3504273504273527</v>
      </c>
      <c r="H44" s="24">
        <f>IF(ISERROR('15a'!H44/'15a'!H38*100-100),"n.a.",'15a'!H44/'15a'!H38*100-100)</f>
        <v>-5.4399999999999977</v>
      </c>
      <c r="I44" s="24">
        <f>IF(ISERROR('15a'!I44/'15a'!I38*100-100),"n.a.",'15a'!I44/'15a'!I38*100-100)</f>
        <v>-1.2587412587412672</v>
      </c>
      <c r="J44" s="24">
        <f>IF(ISERROR('15a'!J44/'15a'!J38*100-100),"n.a.",'15a'!J44/'15a'!J38*100-100)</f>
        <v>2.5714285714285552</v>
      </c>
      <c r="K44" s="24">
        <f>IF(ISERROR('15a'!K44/'15a'!K38*100-100),"n.a.",'15a'!K44/'15a'!K38*100-100)</f>
        <v>2.3351648351648464</v>
      </c>
      <c r="L44" s="25">
        <f>IF(ISERROR('15a'!L44/'15a'!L38*100-100),"n.a.",'15a'!L44/'15a'!L38*100-100)</f>
        <v>-0.29850746268657247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>
        <f>IF(ISERROR('15a'!B47/'15a'!B46*100-100),"n.a.",'15a'!B47/'15a'!B46*100-100)</f>
        <v>1.2711864406779796</v>
      </c>
      <c r="C46" s="7">
        <f>IF(ISERROR('15a'!C47/'15a'!C46*100-100),"n.a.",'15a'!C47/'15a'!C46*100-100)</f>
        <v>-19.09959072305594</v>
      </c>
      <c r="D46" s="7" t="str">
        <f>IF(ISERROR('15a'!D47/'15a'!D46*100-100),"n.a.",'15a'!D47/'15a'!D46*100-100)</f>
        <v>n.a.</v>
      </c>
      <c r="E46" s="7" t="str">
        <f>IF(ISERROR('15a'!E47/'15a'!E46*100-100),"n.a.",'15a'!E47/'15a'!E46*100-100)</f>
        <v>n.a.</v>
      </c>
      <c r="F46" s="7" t="str">
        <f>IF(ISERROR('15a'!F47/'15a'!F46*100-100),"n.a.",'15a'!F47/'15a'!F46*100-100)</f>
        <v>n.a.</v>
      </c>
      <c r="G46" s="7" t="str">
        <f>IF(ISERROR('15a'!G47/'15a'!G46*100-100),"n.a.",'15a'!G47/'15a'!G46*100-100)</f>
        <v>n.a.</v>
      </c>
      <c r="H46" s="7" t="str">
        <f>IF(ISERROR('15a'!H47/'15a'!H46*100-100),"n.a.",'15a'!H47/'15a'!H46*100-100)</f>
        <v>n.a.</v>
      </c>
      <c r="I46" s="7" t="str">
        <f>IF(ISERROR('15a'!I47/'15a'!I46*100-100),"n.a.",'15a'!I47/'15a'!I46*100-100)</f>
        <v>n.a.</v>
      </c>
      <c r="J46" s="7" t="str">
        <f>IF(ISERROR('15a'!J47/'15a'!J46*100-100),"n.a.",'15a'!J47/'15a'!J46*100-100)</f>
        <v>n.a.</v>
      </c>
      <c r="K46" s="7" t="str">
        <f>IF(ISERROR('15a'!K47/'15a'!K46*100-100),"n.a.",'15a'!K47/'15a'!K46*100-100)</f>
        <v>n.a.</v>
      </c>
      <c r="L46" s="29" t="str">
        <f>IF(ISERROR('15a'!L47/'15a'!L46*100-100),"n.a.",'15a'!L47/'15a'!L46*100-100)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>
        <f>IF(ISERROR('15a'!B48/'15a'!B47*100-100),"n.a.",'15a'!B48/'15a'!B47*100-100)</f>
        <v>-6.555090655509062</v>
      </c>
      <c r="C47" s="18">
        <f>IF(ISERROR('15a'!C48/'15a'!C47*100-100),"n.a.",'15a'!C48/'15a'!C47*100-100)</f>
        <v>9.1062394603710146</v>
      </c>
      <c r="D47" s="18" t="str">
        <f>IF(ISERROR('15a'!D48/'15a'!D47*100-100),"n.a.",'15a'!D48/'15a'!D47*100-100)</f>
        <v>n.a.</v>
      </c>
      <c r="E47" s="18" t="str">
        <f>IF(ISERROR('15a'!E48/'15a'!E47*100-100),"n.a.",'15a'!E48/'15a'!E47*100-100)</f>
        <v>n.a.</v>
      </c>
      <c r="F47" s="18" t="str">
        <f>IF(ISERROR('15a'!F48/'15a'!F47*100-100),"n.a.",'15a'!F48/'15a'!F47*100-100)</f>
        <v>n.a.</v>
      </c>
      <c r="G47" s="18" t="str">
        <f>IF(ISERROR('15a'!G48/'15a'!G47*100-100),"n.a.",'15a'!G48/'15a'!G47*100-100)</f>
        <v>n.a.</v>
      </c>
      <c r="H47" s="18" t="str">
        <f>IF(ISERROR('15a'!H48/'15a'!H47*100-100),"n.a.",'15a'!H48/'15a'!H47*100-100)</f>
        <v>n.a.</v>
      </c>
      <c r="I47" s="18" t="str">
        <f>IF(ISERROR('15a'!I48/'15a'!I47*100-100),"n.a.",'15a'!I48/'15a'!I47*100-100)</f>
        <v>n.a.</v>
      </c>
      <c r="J47" s="18" t="str">
        <f>IF(ISERROR('15a'!J48/'15a'!J47*100-100),"n.a.",'15a'!J48/'15a'!J47*100-100)</f>
        <v>n.a.</v>
      </c>
      <c r="K47" s="18" t="str">
        <f>IF(ISERROR('15a'!K48/'15a'!K47*100-100),"n.a.",'15a'!K48/'15a'!K47*100-100)</f>
        <v>n.a.</v>
      </c>
      <c r="L47" s="21" t="str">
        <f>IF(ISERROR('15a'!L48/'15a'!L47*100-100),"n.a.",'15a'!L48/'15a'!L47*100-100)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>
        <f>IF(ISERROR('15a'!B49/'15a'!B48*100-100),"n.a.",'15a'!B49/'15a'!B48*100-100)</f>
        <v>-4.6268656716417951</v>
      </c>
      <c r="C48" s="18">
        <f>IF(ISERROR('15a'!C49/'15a'!C48*100-100),"n.a.",'15a'!C49/'15a'!C48*100-100)</f>
        <v>-6.3369397217928878</v>
      </c>
      <c r="D48" s="18" t="str">
        <f>IF(ISERROR('15a'!D49/'15a'!D48*100-100),"n.a.",'15a'!D49/'15a'!D48*100-100)</f>
        <v>n.a.</v>
      </c>
      <c r="E48" s="18" t="str">
        <f>IF(ISERROR('15a'!E49/'15a'!E48*100-100),"n.a.",'15a'!E49/'15a'!E48*100-100)</f>
        <v>n.a.</v>
      </c>
      <c r="F48" s="18" t="str">
        <f>IF(ISERROR('15a'!F49/'15a'!F48*100-100),"n.a.",'15a'!F49/'15a'!F48*100-100)</f>
        <v>n.a.</v>
      </c>
      <c r="G48" s="18" t="str">
        <f>IF(ISERROR('15a'!G49/'15a'!G48*100-100),"n.a.",'15a'!G49/'15a'!G48*100-100)</f>
        <v>n.a.</v>
      </c>
      <c r="H48" s="18" t="str">
        <f>IF(ISERROR('15a'!H49/'15a'!H48*100-100),"n.a.",'15a'!H49/'15a'!H48*100-100)</f>
        <v>n.a.</v>
      </c>
      <c r="I48" s="18" t="str">
        <f>IF(ISERROR('15a'!I49/'15a'!I48*100-100),"n.a.",'15a'!I49/'15a'!I48*100-100)</f>
        <v>n.a.</v>
      </c>
      <c r="J48" s="18" t="str">
        <f>IF(ISERROR('15a'!J49/'15a'!J48*100-100),"n.a.",'15a'!J49/'15a'!J48*100-100)</f>
        <v>n.a.</v>
      </c>
      <c r="K48" s="18" t="str">
        <f>IF(ISERROR('15a'!K49/'15a'!K48*100-100),"n.a.",'15a'!K49/'15a'!K48*100-100)</f>
        <v>n.a.</v>
      </c>
      <c r="L48" s="21" t="str">
        <f>IF(ISERROR('15a'!L49/'15a'!L48*100-100),"n.a.",'15a'!L49/'15a'!L48*100-100)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IF(ISERROR('15a'!B50/'15a'!B49*100-100),"n.a.",'15a'!B50/'15a'!B49*100-100)</f>
        <v>-3.7558685446009434</v>
      </c>
      <c r="C49" s="18">
        <f>IF(ISERROR('15a'!C50/'15a'!C49*100-100),"n.a.",'15a'!C50/'15a'!C49*100-100)</f>
        <v>4.1254125412541214</v>
      </c>
      <c r="D49" s="18" t="str">
        <f>IF(ISERROR('15a'!D50/'15a'!D49*100-100),"n.a.",'15a'!D50/'15a'!D49*100-100)</f>
        <v>n.a.</v>
      </c>
      <c r="E49" s="18" t="str">
        <f>IF(ISERROR('15a'!E50/'15a'!E49*100-100),"n.a.",'15a'!E50/'15a'!E49*100-100)</f>
        <v>n.a.</v>
      </c>
      <c r="F49" s="18" t="str">
        <f>IF(ISERROR('15a'!F50/'15a'!F49*100-100),"n.a.",'15a'!F50/'15a'!F49*100-100)</f>
        <v>n.a.</v>
      </c>
      <c r="G49" s="18" t="str">
        <f>IF(ISERROR('15a'!G50/'15a'!G49*100-100),"n.a.",'15a'!G50/'15a'!G49*100-100)</f>
        <v>n.a.</v>
      </c>
      <c r="H49" s="18" t="str">
        <f>IF(ISERROR('15a'!H50/'15a'!H49*100-100),"n.a.",'15a'!H50/'15a'!H49*100-100)</f>
        <v>n.a.</v>
      </c>
      <c r="I49" s="18" t="str">
        <f>IF(ISERROR('15a'!I50/'15a'!I49*100-100),"n.a.",'15a'!I50/'15a'!I49*100-100)</f>
        <v>n.a.</v>
      </c>
      <c r="J49" s="18" t="str">
        <f>IF(ISERROR('15a'!J50/'15a'!J49*100-100),"n.a.",'15a'!J50/'15a'!J49*100-100)</f>
        <v>n.a.</v>
      </c>
      <c r="K49" s="18" t="str">
        <f>IF(ISERROR('15a'!K50/'15a'!K49*100-100),"n.a.",'15a'!K50/'15a'!K49*100-100)</f>
        <v>n.a.</v>
      </c>
      <c r="L49" s="21" t="str">
        <f>IF(ISERROR('15a'!L50/'15a'!L49*100-100),"n.a.",'15a'!L50/'15a'!L49*100-100)</f>
        <v>n.a.</v>
      </c>
    </row>
    <row r="50" spans="1:12">
      <c r="A50" s="74">
        <v>2012</v>
      </c>
      <c r="B50" s="17">
        <f>IF(ISERROR('15a'!B51/'15a'!B50*100-100),"n.a.",'15a'!B51/'15a'!B50*100-100)</f>
        <v>9.4308943089430812</v>
      </c>
      <c r="C50" s="18">
        <f>IF(ISERROR('15a'!C51/'15a'!C50*100-100),"n.a.",'15a'!C51/'15a'!C50*100-100)</f>
        <v>8.874801901743254</v>
      </c>
      <c r="D50" s="18" t="str">
        <f>IF(ISERROR('15a'!D51/'15a'!D50*100-100),"n.a.",'15a'!D51/'15a'!D50*100-100)</f>
        <v>n.a.</v>
      </c>
      <c r="E50" s="18" t="str">
        <f>IF(ISERROR('15a'!E51/'15a'!E50*100-100),"n.a.",'15a'!E51/'15a'!E50*100-100)</f>
        <v>n.a.</v>
      </c>
      <c r="F50" s="18" t="str">
        <f>IF(ISERROR('15a'!F51/'15a'!F50*100-100),"n.a.",'15a'!F51/'15a'!F50*100-100)</f>
        <v>n.a.</v>
      </c>
      <c r="G50" s="18" t="str">
        <f>IF(ISERROR('15a'!G51/'15a'!G50*100-100),"n.a.",'15a'!G51/'15a'!G50*100-100)</f>
        <v>n.a.</v>
      </c>
      <c r="H50" s="18" t="str">
        <f>IF(ISERROR('15a'!H51/'15a'!H50*100-100),"n.a.",'15a'!H51/'15a'!H50*100-100)</f>
        <v>n.a.</v>
      </c>
      <c r="I50" s="18" t="str">
        <f>IF(ISERROR('15a'!I51/'15a'!I50*100-100),"n.a.",'15a'!I51/'15a'!I50*100-100)</f>
        <v>n.a.</v>
      </c>
      <c r="J50" s="18" t="str">
        <f>IF(ISERROR('15a'!J51/'15a'!J50*100-100),"n.a.",'15a'!J51/'15a'!J50*100-100)</f>
        <v>n.a.</v>
      </c>
      <c r="K50" s="18" t="str">
        <f>IF(ISERROR('15a'!K51/'15a'!K50*100-100),"n.a.",'15a'!K51/'15a'!K50*100-100)</f>
        <v>n.a.</v>
      </c>
      <c r="L50" s="21" t="str">
        <f>IF(ISERROR('15a'!L51/'15a'!L50*100-100),"n.a.",'15a'!L51/'15a'!L50*100-100)</f>
        <v>n.a.</v>
      </c>
    </row>
    <row r="51" spans="1:12">
      <c r="A51" s="74">
        <v>2013</v>
      </c>
      <c r="B51" s="17">
        <f>IF(ISERROR('15a'!B52/'15a'!B51*100-100),"n.a.",'15a'!B52/'15a'!B51*100-100)</f>
        <v>2.2288261515601704</v>
      </c>
      <c r="C51" s="18">
        <f>IF(ISERROR('15a'!C52/'15a'!C51*100-100),"n.a.",'15a'!C52/'15a'!C51*100-100)</f>
        <v>-11.499272197962156</v>
      </c>
      <c r="D51" s="18" t="str">
        <f>IF(ISERROR('15a'!D52/'15a'!D51*100-100),"n.a.",'15a'!D52/'15a'!D51*100-100)</f>
        <v>n.a.</v>
      </c>
      <c r="E51" s="18" t="str">
        <f>IF(ISERROR('15a'!E52/'15a'!E51*100-100),"n.a.",'15a'!E52/'15a'!E51*100-100)</f>
        <v>n.a.</v>
      </c>
      <c r="F51" s="18" t="str">
        <f>IF(ISERROR('15a'!F52/'15a'!F51*100-100),"n.a.",'15a'!F52/'15a'!F51*100-100)</f>
        <v>n.a.</v>
      </c>
      <c r="G51" s="18" t="str">
        <f>IF(ISERROR('15a'!G52/'15a'!G51*100-100),"n.a.",'15a'!G52/'15a'!G51*100-100)</f>
        <v>n.a.</v>
      </c>
      <c r="H51" s="18" t="str">
        <f>IF(ISERROR('15a'!H52/'15a'!H51*100-100),"n.a.",'15a'!H52/'15a'!H51*100-100)</f>
        <v>n.a.</v>
      </c>
      <c r="I51" s="18" t="str">
        <f>IF(ISERROR('15a'!I52/'15a'!I51*100-100),"n.a.",'15a'!I52/'15a'!I51*100-100)</f>
        <v>n.a.</v>
      </c>
      <c r="J51" s="18" t="str">
        <f>IF(ISERROR('15a'!J52/'15a'!J51*100-100),"n.a.",'15a'!J52/'15a'!J51*100-100)</f>
        <v>n.a.</v>
      </c>
      <c r="K51" s="18" t="str">
        <f>IF(ISERROR('15a'!K52/'15a'!K51*100-100),"n.a.",'15a'!K52/'15a'!K51*100-100)</f>
        <v>n.a.</v>
      </c>
      <c r="L51" s="21" t="str">
        <f>IF(ISERROR('15a'!L52/'15a'!L51*100-100),"n.a.",'15a'!L52/'15a'!L51*100-100)</f>
        <v>n.a.</v>
      </c>
    </row>
    <row r="52" spans="1:12">
      <c r="A52" s="75" t="s">
        <v>188</v>
      </c>
      <c r="B52" s="23">
        <f>IF(ISERROR('15a'!B52/'15a'!B46*100-100),"n.a.",'15a'!B52/'15a'!B46*100-100)</f>
        <v>-2.8248587570621453</v>
      </c>
      <c r="C52" s="24">
        <f>IF(ISERROR('15a'!C52/'15a'!C46*100-100),"n.a.",'15a'!C52/'15a'!C46*100-100)</f>
        <v>-17.053206002728516</v>
      </c>
      <c r="D52" s="24" t="str">
        <f>IF(ISERROR('15a'!D52/'15a'!D46*100-100),"n.a.",'15a'!D52/'15a'!D46*100-100)</f>
        <v>n.a.</v>
      </c>
      <c r="E52" s="24" t="str">
        <f>IF(ISERROR('15a'!E52/'15a'!E46*100-100),"n.a.",'15a'!E52/'15a'!E46*100-100)</f>
        <v>n.a.</v>
      </c>
      <c r="F52" s="24" t="str">
        <f>IF(ISERROR('15a'!F52/'15a'!F46*100-100),"n.a.",'15a'!F52/'15a'!F46*100-100)</f>
        <v>n.a.</v>
      </c>
      <c r="G52" s="24" t="str">
        <f>IF(ISERROR('15a'!G52/'15a'!G46*100-100),"n.a.",'15a'!G52/'15a'!G46*100-100)</f>
        <v>n.a.</v>
      </c>
      <c r="H52" s="24" t="str">
        <f>IF(ISERROR('15a'!H52/'15a'!H46*100-100),"n.a.",'15a'!H52/'15a'!H46*100-100)</f>
        <v>n.a.</v>
      </c>
      <c r="I52" s="24" t="str">
        <f>IF(ISERROR('15a'!I52/'15a'!I46*100-100),"n.a.",'15a'!I52/'15a'!I46*100-100)</f>
        <v>n.a.</v>
      </c>
      <c r="J52" s="24" t="str">
        <f>IF(ISERROR('15a'!J52/'15a'!J46*100-100),"n.a.",'15a'!J52/'15a'!J46*100-100)</f>
        <v>n.a.</v>
      </c>
      <c r="K52" s="24" t="str">
        <f>IF(ISERROR('15a'!K52/'15a'!K46*100-100),"n.a.",'15a'!K52/'15a'!K46*100-100)</f>
        <v>n.a.</v>
      </c>
      <c r="L52" s="25" t="str">
        <f>IF(ISERROR('15a'!L52/'15a'!L46*100-100),"n.a.",'15a'!L52/'15a'!L46*100-100)</f>
        <v>n.a.</v>
      </c>
    </row>
    <row r="54" spans="1:12">
      <c r="A54" s="2" t="s">
        <v>157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218</v>
      </c>
    </row>
    <row r="2" spans="1:24">
      <c r="A2" s="1"/>
    </row>
    <row r="3" spans="1:24" ht="30">
      <c r="B3" s="67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68" t="s">
        <v>7</v>
      </c>
      <c r="H3" s="68" t="s">
        <v>8</v>
      </c>
      <c r="I3" s="68" t="s">
        <v>9</v>
      </c>
      <c r="J3" s="68" t="s">
        <v>10</v>
      </c>
      <c r="K3" s="68" t="s">
        <v>11</v>
      </c>
      <c r="L3" s="69" t="s">
        <v>12</v>
      </c>
    </row>
    <row r="4" spans="1:24">
      <c r="A4" s="94" t="s">
        <v>132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f>IF(ISERROR('15a'!B6/'15a'!B14*100),"n.a.",'15a'!B6/'15a'!B14*100)</f>
        <v>99.851851851851862</v>
      </c>
      <c r="C6" s="7">
        <f>IF(ISERROR('15a'!C6/'15a'!C14*100),"n.a.",'15a'!C6/'15a'!C14*100)</f>
        <v>100</v>
      </c>
      <c r="D6" s="7">
        <f>IF(ISERROR('15a'!D6/'15a'!D14*100),"n.a.",'15a'!D6/'15a'!D14*100)</f>
        <v>100</v>
      </c>
      <c r="E6" s="7">
        <f>IF(ISERROR('15a'!E6/'15a'!E14*100),"n.a.",'15a'!E6/'15a'!E14*100)</f>
        <v>100</v>
      </c>
      <c r="F6" s="7">
        <f>IF(ISERROR('15a'!F6/'15a'!F14*100),"n.a.",'15a'!F6/'15a'!F14*100)</f>
        <v>99.842767295597483</v>
      </c>
      <c r="G6" s="7">
        <f>IF(ISERROR('15a'!G6/'15a'!G14*100),"n.a.",'15a'!G6/'15a'!G14*100)</f>
        <v>99.696048632218833</v>
      </c>
      <c r="H6" s="7">
        <f>IF(ISERROR('15a'!H6/'15a'!H14*100),"n.a.",'15a'!H6/'15a'!H14*100)</f>
        <v>99.852507374631273</v>
      </c>
      <c r="I6" s="7">
        <f>IF(ISERROR('15a'!I6/'15a'!I14*100),"n.a.",'15a'!I6/'15a'!I14*100)</f>
        <v>99.422799422799429</v>
      </c>
      <c r="J6" s="7">
        <f>IF(ISERROR('15a'!J6/'15a'!J14*100),"n.a.",'15a'!J6/'15a'!J14*100)</f>
        <v>99.426111908177887</v>
      </c>
      <c r="K6" s="7">
        <f>IF(ISERROR('15a'!K6/'15a'!K14*100),"n.a.",'15a'!K6/'15a'!K14*100)</f>
        <v>99.865410497981173</v>
      </c>
      <c r="L6" s="29">
        <f>IF(ISERROR('15a'!L6/'15a'!L14*100),"n.a.",'15a'!L6/'15a'!L14*100)</f>
        <v>100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f>IF(ISERROR('15a'!B7/'15a'!B15*100),"n.a.",'15a'!B7/'15a'!B15*100)</f>
        <v>99.852289512555387</v>
      </c>
      <c r="C7" s="18">
        <f>IF(ISERROR('15a'!C7/'15a'!C15*100),"n.a.",'15a'!C7/'15a'!C15*100)</f>
        <v>99.832775919732455</v>
      </c>
      <c r="D7" s="18">
        <f>IF(ISERROR('15a'!D7/'15a'!D15*100),"n.a.",'15a'!D7/'15a'!D15*100)</f>
        <v>100</v>
      </c>
      <c r="E7" s="18">
        <f>IF(ISERROR('15a'!E7/'15a'!E15*100),"n.a.",'15a'!E7/'15a'!E15*100)</f>
        <v>100</v>
      </c>
      <c r="F7" s="18">
        <f>IF(ISERROR('15a'!F7/'15a'!F15*100),"n.a.",'15a'!F7/'15a'!F15*100)</f>
        <v>100.15576323987538</v>
      </c>
      <c r="G7" s="18">
        <f>IF(ISERROR('15a'!G7/'15a'!G15*100),"n.a.",'15a'!G7/'15a'!G15*100)</f>
        <v>99.848024316109431</v>
      </c>
      <c r="H7" s="18">
        <f>IF(ISERROR('15a'!H7/'15a'!H15*100),"n.a.",'15a'!H7/'15a'!H15*100)</f>
        <v>99.852941176470594</v>
      </c>
      <c r="I7" s="18">
        <f>IF(ISERROR('15a'!I7/'15a'!I15*100),"n.a.",'15a'!I7/'15a'!I15*100)</f>
        <v>99.711815561959654</v>
      </c>
      <c r="J7" s="18">
        <f>IF(ISERROR('15a'!J7/'15a'!J15*100),"n.a.",'15a'!J7/'15a'!J15*100)</f>
        <v>99.42693409742121</v>
      </c>
      <c r="K7" s="18">
        <f>IF(ISERROR('15a'!K7/'15a'!K15*100),"n.a.",'15a'!K7/'15a'!K15*100)</f>
        <v>99.732977303070754</v>
      </c>
      <c r="L7" s="21">
        <f>IF(ISERROR('15a'!L7/'15a'!L15*100),"n.a.",'15a'!L7/'15a'!L15*100)</f>
        <v>100.15128593040849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f>IF(ISERROR('15a'!B8/'15a'!B16*100),"n.a.",'15a'!B8/'15a'!B16*100)</f>
        <v>99.851190476190467</v>
      </c>
      <c r="C8" s="18">
        <f>IF(ISERROR('15a'!C8/'15a'!C16*100),"n.a.",'15a'!C8/'15a'!C16*100)</f>
        <v>100.33898305084745</v>
      </c>
      <c r="D8" s="18">
        <f>IF(ISERROR('15a'!D8/'15a'!D16*100),"n.a.",'15a'!D8/'15a'!D16*100)</f>
        <v>100.14836795252225</v>
      </c>
      <c r="E8" s="18">
        <f>IF(ISERROR('15a'!E8/'15a'!E16*100),"n.a.",'15a'!E8/'15a'!E16*100)</f>
        <v>100</v>
      </c>
      <c r="F8" s="18">
        <f>IF(ISERROR('15a'!F8/'15a'!F16*100),"n.a.",'15a'!F8/'15a'!F16*100)</f>
        <v>100.15600624024962</v>
      </c>
      <c r="G8" s="18">
        <f>IF(ISERROR('15a'!G8/'15a'!G16*100),"n.a.",'15a'!G8/'15a'!G16*100)</f>
        <v>100</v>
      </c>
      <c r="H8" s="18">
        <f>IF(ISERROR('15a'!H8/'15a'!H16*100),"n.a.",'15a'!H8/'15a'!H16*100)</f>
        <v>99.851190476190467</v>
      </c>
      <c r="I8" s="18">
        <f>IF(ISERROR('15a'!I8/'15a'!I16*100),"n.a.",'15a'!I8/'15a'!I16*100)</f>
        <v>99.855699855699868</v>
      </c>
      <c r="J8" s="18">
        <f>IF(ISERROR('15a'!J8/'15a'!J16*100),"n.a.",'15a'!J8/'15a'!J16*100)</f>
        <v>99.005681818181813</v>
      </c>
      <c r="K8" s="18">
        <f>IF(ISERROR('15a'!K8/'15a'!K16*100),"n.a.",'15a'!K8/'15a'!K16*100)</f>
        <v>99.731182795698928</v>
      </c>
      <c r="L8" s="21">
        <f>IF(ISERROR('15a'!L8/'15a'!L16*100),"n.a.",'15a'!L8/'15a'!L16*100)</f>
        <v>100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f>IF(ISERROR('15a'!B9/'15a'!B17*100),"n.a.",'15a'!B9/'15a'!B17*100)</f>
        <v>99.850968703427739</v>
      </c>
      <c r="C9" s="18">
        <f>IF(ISERROR('15a'!C9/'15a'!C17*100),"n.a.",'15a'!C9/'15a'!C17*100)</f>
        <v>99.833887043189364</v>
      </c>
      <c r="D9" s="18">
        <f>IF(ISERROR('15a'!D9/'15a'!D17*100),"n.a.",'15a'!D9/'15a'!D17*100)</f>
        <v>100</v>
      </c>
      <c r="E9" s="18">
        <f>IF(ISERROR('15a'!E9/'15a'!E17*100),"n.a.",'15a'!E9/'15a'!E17*100)</f>
        <v>100</v>
      </c>
      <c r="F9" s="18">
        <f>IF(ISERROR('15a'!F9/'15a'!F17*100),"n.a.",'15a'!F9/'15a'!F17*100)</f>
        <v>100</v>
      </c>
      <c r="G9" s="18">
        <f>IF(ISERROR('15a'!G9/'15a'!G17*100),"n.a.",'15a'!G9/'15a'!G17*100)</f>
        <v>99.847094801223221</v>
      </c>
      <c r="H9" s="18">
        <f>IF(ISERROR('15a'!H9/'15a'!H17*100),"n.a.",'15a'!H9/'15a'!H17*100)</f>
        <v>99.851190476190467</v>
      </c>
      <c r="I9" s="18">
        <f>IF(ISERROR('15a'!I9/'15a'!I17*100),"n.a.",'15a'!I9/'15a'!I17*100)</f>
        <v>99.427753934191699</v>
      </c>
      <c r="J9" s="18">
        <f>IF(ISERROR('15a'!J9/'15a'!J17*100),"n.a.",'15a'!J9/'15a'!J17*100)</f>
        <v>99.005681818181813</v>
      </c>
      <c r="K9" s="18">
        <f>IF(ISERROR('15a'!K9/'15a'!K17*100),"n.a.",'15a'!K9/'15a'!K17*100)</f>
        <v>99.863013698630141</v>
      </c>
      <c r="L9" s="21">
        <f>IF(ISERROR('15a'!L9/'15a'!L17*100),"n.a.",'15a'!L9/'15a'!L17*100)</f>
        <v>99.847560975609767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IF(ISERROR('15a'!B10/'15a'!B18*100),"n.a.",'15a'!B10/'15a'!B18*100)</f>
        <v>99.850523168908808</v>
      </c>
      <c r="C10" s="18">
        <f>IF(ISERROR('15a'!C10/'15a'!C18*100),"n.a.",'15a'!C10/'15a'!C18*100)</f>
        <v>100</v>
      </c>
      <c r="D10" s="18">
        <f>IF(ISERROR('15a'!D10/'15a'!D18*100),"n.a.",'15a'!D10/'15a'!D18*100)</f>
        <v>99.853372434017587</v>
      </c>
      <c r="E10" s="18">
        <f>IF(ISERROR('15a'!E10/'15a'!E18*100),"n.a.",'15a'!E10/'15a'!E18*100)</f>
        <v>100.15698587127157</v>
      </c>
      <c r="F10" s="18">
        <f>IF(ISERROR('15a'!F10/'15a'!F18*100),"n.a.",'15a'!F10/'15a'!F18*100)</f>
        <v>100</v>
      </c>
      <c r="G10" s="18">
        <f>IF(ISERROR('15a'!G10/'15a'!G18*100),"n.a.",'15a'!G10/'15a'!G18*100)</f>
        <v>99.846625766871156</v>
      </c>
      <c r="H10" s="18">
        <f>IF(ISERROR('15a'!H10/'15a'!H18*100),"n.a.",'15a'!H10/'15a'!H18*100)</f>
        <v>99.850523168908808</v>
      </c>
      <c r="I10" s="18">
        <f>IF(ISERROR('15a'!I10/'15a'!I18*100),"n.a.",'15a'!I10/'15a'!I18*100)</f>
        <v>99.568965517241381</v>
      </c>
      <c r="J10" s="18">
        <f>IF(ISERROR('15a'!J10/'15a'!J18*100),"n.a.",'15a'!J10/'15a'!J18*100)</f>
        <v>99.567723342939459</v>
      </c>
      <c r="K10" s="18">
        <f>IF(ISERROR('15a'!K10/'15a'!K18*100),"n.a.",'15a'!K10/'15a'!K18*100)</f>
        <v>99.72936400541272</v>
      </c>
      <c r="L10" s="21">
        <f>IF(ISERROR('15a'!L10/'15a'!L18*100),"n.a.",'15a'!L10/'15a'!L18*100)</f>
        <v>100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IF(ISERROR('15a'!B11/'15a'!B19*100),"n.a.",'15a'!B11/'15a'!B19*100)</f>
        <v>100</v>
      </c>
      <c r="C11" s="18">
        <f>IF(ISERROR('15a'!C11/'15a'!C19*100),"n.a.",'15a'!C11/'15a'!C19*100)</f>
        <v>100.16207455429497</v>
      </c>
      <c r="D11" s="18">
        <f>IF(ISERROR('15a'!D11/'15a'!D19*100),"n.a.",'15a'!D11/'15a'!D19*100)</f>
        <v>100.14727540500736</v>
      </c>
      <c r="E11" s="18">
        <f>IF(ISERROR('15a'!E11/'15a'!E19*100),"n.a.",'15a'!E11/'15a'!E19*100)</f>
        <v>100</v>
      </c>
      <c r="F11" s="18">
        <f>IF(ISERROR('15a'!F11/'15a'!F19*100),"n.a.",'15a'!F11/'15a'!F19*100)</f>
        <v>100</v>
      </c>
      <c r="G11" s="18">
        <f>IF(ISERROR('15a'!G11/'15a'!G19*100),"n.a.",'15a'!G11/'15a'!G19*100)</f>
        <v>100</v>
      </c>
      <c r="H11" s="18">
        <f>IF(ISERROR('15a'!H11/'15a'!H19*100),"n.a.",'15a'!H11/'15a'!H19*100)</f>
        <v>100</v>
      </c>
      <c r="I11" s="18">
        <f>IF(ISERROR('15a'!I11/'15a'!I19*100),"n.a.",'15a'!I11/'15a'!I19*100)</f>
        <v>99.567723342939459</v>
      </c>
      <c r="J11" s="18">
        <f>IF(ISERROR('15a'!J11/'15a'!J19*100),"n.a.",'15a'!J11/'15a'!J19*100)</f>
        <v>99.427753934191699</v>
      </c>
      <c r="K11" s="18">
        <f>IF(ISERROR('15a'!K11/'15a'!K19*100),"n.a.",'15a'!K11/'15a'!K19*100)</f>
        <v>99.863945578231309</v>
      </c>
      <c r="L11" s="21">
        <f>IF(ISERROR('15a'!L11/'15a'!L19*100),"n.a.",'15a'!L11/'15a'!L19*100)</f>
        <v>99.846390168970828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3">
        <f>IF(ISERROR('15a'!B12/'15a'!B20*100),"n.a.",'15a'!B12/'15a'!B20*100)</f>
        <v>100</v>
      </c>
      <c r="C12" s="24">
        <f>IF(ISERROR('15a'!C12/'15a'!C20*100),"n.a.",'15a'!C12/'15a'!C20*100)</f>
        <v>100.326264274062</v>
      </c>
      <c r="D12" s="24">
        <f>IF(ISERROR('15a'!D12/'15a'!D20*100),"n.a.",'15a'!D12/'15a'!D20*100)</f>
        <v>99.85590778097982</v>
      </c>
      <c r="E12" s="24">
        <f>IF(ISERROR('15a'!E12/'15a'!E20*100),"n.a.",'15a'!E12/'15a'!E20*100)</f>
        <v>100</v>
      </c>
      <c r="F12" s="24">
        <f>IF(ISERROR('15a'!F12/'15a'!F20*100),"n.a.",'15a'!F12/'15a'!F20*100)</f>
        <v>99.842022116903635</v>
      </c>
      <c r="G12" s="24">
        <f>IF(ISERROR('15a'!G12/'15a'!G20*100),"n.a.",'15a'!G12/'15a'!G20*100)</f>
        <v>99.846860643185309</v>
      </c>
      <c r="H12" s="24">
        <f>IF(ISERROR('15a'!H12/'15a'!H20*100),"n.a.",'15a'!H12/'15a'!H20*100)</f>
        <v>99.84962406015039</v>
      </c>
      <c r="I12" s="24">
        <f>IF(ISERROR('15a'!I12/'15a'!I20*100),"n.a.",'15a'!I12/'15a'!I20*100)</f>
        <v>99.421965317919074</v>
      </c>
      <c r="J12" s="24">
        <f>IF(ISERROR('15a'!J12/'15a'!J20*100),"n.a.",'15a'!J12/'15a'!J20*100)</f>
        <v>99.431818181818173</v>
      </c>
      <c r="K12" s="24">
        <f>IF(ISERROR('15a'!K12/'15a'!K20*100),"n.a.",'15a'!K12/'15a'!K20*100)</f>
        <v>100</v>
      </c>
      <c r="L12" s="25">
        <f>IF(ISERROR('15a'!L12/'15a'!L20*100),"n.a.",'15a'!L12/'15a'!L20*100)</f>
        <v>100.15600624024962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IF(ISERROR('15a'!B14/'15a'!B14*100),"n.a.",'15a'!B14/'15a'!B14*100)</f>
        <v>100</v>
      </c>
      <c r="C14" s="7">
        <f>IF(ISERROR('15a'!C14/'15a'!C14*100),"n.a.",'15a'!C14/'15a'!C14*100)</f>
        <v>100</v>
      </c>
      <c r="D14" s="7">
        <f>IF(ISERROR('15a'!D14/'15a'!D14*100),"n.a.",'15a'!D14/'15a'!D14*100)</f>
        <v>100</v>
      </c>
      <c r="E14" s="7">
        <f>IF(ISERROR('15a'!E14/'15a'!E14*100),"n.a.",'15a'!E14/'15a'!E14*100)</f>
        <v>100</v>
      </c>
      <c r="F14" s="7">
        <f>IF(ISERROR('15a'!F14/'15a'!F14*100),"n.a.",'15a'!F14/'15a'!F14*100)</f>
        <v>100</v>
      </c>
      <c r="G14" s="7">
        <f>IF(ISERROR('15a'!G14/'15a'!G14*100),"n.a.",'15a'!G14/'15a'!G14*100)</f>
        <v>100</v>
      </c>
      <c r="H14" s="7">
        <f>IF(ISERROR('15a'!H14/'15a'!H14*100),"n.a.",'15a'!H14/'15a'!H14*100)</f>
        <v>100</v>
      </c>
      <c r="I14" s="7">
        <f>IF(ISERROR('15a'!I14/'15a'!I14*100),"n.a.",'15a'!I14/'15a'!I14*100)</f>
        <v>100</v>
      </c>
      <c r="J14" s="7">
        <f>IF(ISERROR('15a'!J14/'15a'!J14*100),"n.a.",'15a'!J14/'15a'!J14*100)</f>
        <v>100</v>
      </c>
      <c r="K14" s="7">
        <f>IF(ISERROR('15a'!K14/'15a'!K14*100),"n.a.",'15a'!K14/'15a'!K14*100)</f>
        <v>100</v>
      </c>
      <c r="L14" s="29">
        <f>IF(ISERROR('15a'!L14/'15a'!L14*100),"n.a.",'15a'!L14/'15a'!L14*100)</f>
        <v>100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IF(ISERROR('15a'!B15/'15a'!B15*100),"n.a.",'15a'!B15/'15a'!B15*100)</f>
        <v>100</v>
      </c>
      <c r="C15" s="18">
        <f>IF(ISERROR('15a'!C15/'15a'!C15*100),"n.a.",'15a'!C15/'15a'!C15*100)</f>
        <v>100</v>
      </c>
      <c r="D15" s="18">
        <f>IF(ISERROR('15a'!D15/'15a'!D15*100),"n.a.",'15a'!D15/'15a'!D15*100)</f>
        <v>100</v>
      </c>
      <c r="E15" s="18">
        <f>IF(ISERROR('15a'!E15/'15a'!E15*100),"n.a.",'15a'!E15/'15a'!E15*100)</f>
        <v>100</v>
      </c>
      <c r="F15" s="18">
        <f>IF(ISERROR('15a'!F15/'15a'!F15*100),"n.a.",'15a'!F15/'15a'!F15*100)</f>
        <v>100</v>
      </c>
      <c r="G15" s="18">
        <f>IF(ISERROR('15a'!G15/'15a'!G15*100),"n.a.",'15a'!G15/'15a'!G15*100)</f>
        <v>100</v>
      </c>
      <c r="H15" s="18">
        <f>IF(ISERROR('15a'!H15/'15a'!H15*100),"n.a.",'15a'!H15/'15a'!H15*100)</f>
        <v>100</v>
      </c>
      <c r="I15" s="18">
        <f>IF(ISERROR('15a'!I15/'15a'!I15*100),"n.a.",'15a'!I15/'15a'!I15*100)</f>
        <v>100</v>
      </c>
      <c r="J15" s="18">
        <f>IF(ISERROR('15a'!J15/'15a'!J15*100),"n.a.",'15a'!J15/'15a'!J15*100)</f>
        <v>100</v>
      </c>
      <c r="K15" s="18">
        <f>IF(ISERROR('15a'!K15/'15a'!K15*100),"n.a.",'15a'!K15/'15a'!K15*100)</f>
        <v>100</v>
      </c>
      <c r="L15" s="21">
        <f>IF(ISERROR('15a'!L15/'15a'!L15*100),"n.a.",'15a'!L15/'15a'!L15*100)</f>
        <v>100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IF(ISERROR('15a'!B16/'15a'!B16*100),"n.a.",'15a'!B16/'15a'!B16*100)</f>
        <v>100</v>
      </c>
      <c r="C16" s="18">
        <f>IF(ISERROR('15a'!C16/'15a'!C16*100),"n.a.",'15a'!C16/'15a'!C16*100)</f>
        <v>100</v>
      </c>
      <c r="D16" s="18">
        <f>IF(ISERROR('15a'!D16/'15a'!D16*100),"n.a.",'15a'!D16/'15a'!D16*100)</f>
        <v>100</v>
      </c>
      <c r="E16" s="18">
        <f>IF(ISERROR('15a'!E16/'15a'!E16*100),"n.a.",'15a'!E16/'15a'!E16*100)</f>
        <v>100</v>
      </c>
      <c r="F16" s="18">
        <f>IF(ISERROR('15a'!F16/'15a'!F16*100),"n.a.",'15a'!F16/'15a'!F16*100)</f>
        <v>100</v>
      </c>
      <c r="G16" s="18">
        <f>IF(ISERROR('15a'!G16/'15a'!G16*100),"n.a.",'15a'!G16/'15a'!G16*100)</f>
        <v>100</v>
      </c>
      <c r="H16" s="18">
        <f>IF(ISERROR('15a'!H16/'15a'!H16*100),"n.a.",'15a'!H16/'15a'!H16*100)</f>
        <v>100</v>
      </c>
      <c r="I16" s="18">
        <f>IF(ISERROR('15a'!I16/'15a'!I16*100),"n.a.",'15a'!I16/'15a'!I16*100)</f>
        <v>100</v>
      </c>
      <c r="J16" s="18">
        <f>IF(ISERROR('15a'!J16/'15a'!J16*100),"n.a.",'15a'!J16/'15a'!J16*100)</f>
        <v>100</v>
      </c>
      <c r="K16" s="18">
        <f>IF(ISERROR('15a'!K16/'15a'!K16*100),"n.a.",'15a'!K16/'15a'!K16*100)</f>
        <v>100</v>
      </c>
      <c r="L16" s="21">
        <f>IF(ISERROR('15a'!L16/'15a'!L16*100),"n.a.",'15a'!L16/'15a'!L16*100)</f>
        <v>100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IF(ISERROR('15a'!B17/'15a'!B17*100),"n.a.",'15a'!B17/'15a'!B17*100)</f>
        <v>100</v>
      </c>
      <c r="C17" s="18">
        <f>IF(ISERROR('15a'!C17/'15a'!C17*100),"n.a.",'15a'!C17/'15a'!C17*100)</f>
        <v>100</v>
      </c>
      <c r="D17" s="18">
        <f>IF(ISERROR('15a'!D17/'15a'!D17*100),"n.a.",'15a'!D17/'15a'!D17*100)</f>
        <v>100</v>
      </c>
      <c r="E17" s="18">
        <f>IF(ISERROR('15a'!E17/'15a'!E17*100),"n.a.",'15a'!E17/'15a'!E17*100)</f>
        <v>100</v>
      </c>
      <c r="F17" s="18">
        <f>IF(ISERROR('15a'!F17/'15a'!F17*100),"n.a.",'15a'!F17/'15a'!F17*100)</f>
        <v>100</v>
      </c>
      <c r="G17" s="18">
        <f>IF(ISERROR('15a'!G17/'15a'!G17*100),"n.a.",'15a'!G17/'15a'!G17*100)</f>
        <v>100</v>
      </c>
      <c r="H17" s="18">
        <f>IF(ISERROR('15a'!H17/'15a'!H17*100),"n.a.",'15a'!H17/'15a'!H17*100)</f>
        <v>100</v>
      </c>
      <c r="I17" s="18">
        <f>IF(ISERROR('15a'!I17/'15a'!I17*100),"n.a.",'15a'!I17/'15a'!I17*100)</f>
        <v>100</v>
      </c>
      <c r="J17" s="18">
        <f>IF(ISERROR('15a'!J17/'15a'!J17*100),"n.a.",'15a'!J17/'15a'!J17*100)</f>
        <v>100</v>
      </c>
      <c r="K17" s="18">
        <f>IF(ISERROR('15a'!K17/'15a'!K17*100),"n.a.",'15a'!K17/'15a'!K17*100)</f>
        <v>100</v>
      </c>
      <c r="L17" s="21">
        <f>IF(ISERROR('15a'!L17/'15a'!L17*100),"n.a.",'15a'!L17/'15a'!L17*100)</f>
        <v>100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IF(ISERROR('15a'!B18/'15a'!B18*100),"n.a.",'15a'!B18/'15a'!B18*100)</f>
        <v>100</v>
      </c>
      <c r="C18" s="18">
        <f>IF(ISERROR('15a'!C18/'15a'!C18*100),"n.a.",'15a'!C18/'15a'!C18*100)</f>
        <v>100</v>
      </c>
      <c r="D18" s="18">
        <f>IF(ISERROR('15a'!D18/'15a'!D18*100),"n.a.",'15a'!D18/'15a'!D18*100)</f>
        <v>100</v>
      </c>
      <c r="E18" s="18">
        <f>IF(ISERROR('15a'!E18/'15a'!E18*100),"n.a.",'15a'!E18/'15a'!E18*100)</f>
        <v>100</v>
      </c>
      <c r="F18" s="18">
        <f>IF(ISERROR('15a'!F18/'15a'!F18*100),"n.a.",'15a'!F18/'15a'!F18*100)</f>
        <v>100</v>
      </c>
      <c r="G18" s="18">
        <f>IF(ISERROR('15a'!G18/'15a'!G18*100),"n.a.",'15a'!G18/'15a'!G18*100)</f>
        <v>100</v>
      </c>
      <c r="H18" s="18">
        <f>IF(ISERROR('15a'!H18/'15a'!H18*100),"n.a.",'15a'!H18/'15a'!H18*100)</f>
        <v>100</v>
      </c>
      <c r="I18" s="18">
        <f>IF(ISERROR('15a'!I18/'15a'!I18*100),"n.a.",'15a'!I18/'15a'!I18*100)</f>
        <v>100</v>
      </c>
      <c r="J18" s="18">
        <f>IF(ISERROR('15a'!J18/'15a'!J18*100),"n.a.",'15a'!J18/'15a'!J18*100)</f>
        <v>100</v>
      </c>
      <c r="K18" s="18">
        <f>IF(ISERROR('15a'!K18/'15a'!K18*100),"n.a.",'15a'!K18/'15a'!K18*100)</f>
        <v>100</v>
      </c>
      <c r="L18" s="21">
        <f>IF(ISERROR('15a'!L18/'15a'!L18*100),"n.a.",'15a'!L18/'15a'!L18*100)</f>
        <v>100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IF(ISERROR('15a'!B19/'15a'!B19*100),"n.a.",'15a'!B19/'15a'!B19*100)</f>
        <v>100</v>
      </c>
      <c r="C19" s="18">
        <f>IF(ISERROR('15a'!C19/'15a'!C19*100),"n.a.",'15a'!C19/'15a'!C19*100)</f>
        <v>100</v>
      </c>
      <c r="D19" s="18">
        <f>IF(ISERROR('15a'!D19/'15a'!D19*100),"n.a.",'15a'!D19/'15a'!D19*100)</f>
        <v>100</v>
      </c>
      <c r="E19" s="18">
        <f>IF(ISERROR('15a'!E19/'15a'!E19*100),"n.a.",'15a'!E19/'15a'!E19*100)</f>
        <v>100</v>
      </c>
      <c r="F19" s="18">
        <f>IF(ISERROR('15a'!F19/'15a'!F19*100),"n.a.",'15a'!F19/'15a'!F19*100)</f>
        <v>100</v>
      </c>
      <c r="G19" s="18">
        <f>IF(ISERROR('15a'!G19/'15a'!G19*100),"n.a.",'15a'!G19/'15a'!G19*100)</f>
        <v>100</v>
      </c>
      <c r="H19" s="18">
        <f>IF(ISERROR('15a'!H19/'15a'!H19*100),"n.a.",'15a'!H19/'15a'!H19*100)</f>
        <v>100</v>
      </c>
      <c r="I19" s="18">
        <f>IF(ISERROR('15a'!I19/'15a'!I19*100),"n.a.",'15a'!I19/'15a'!I19*100)</f>
        <v>100</v>
      </c>
      <c r="J19" s="18">
        <f>IF(ISERROR('15a'!J19/'15a'!J19*100),"n.a.",'15a'!J19/'15a'!J19*100)</f>
        <v>100</v>
      </c>
      <c r="K19" s="18">
        <f>IF(ISERROR('15a'!K19/'15a'!K19*100),"n.a.",'15a'!K19/'15a'!K19*100)</f>
        <v>100</v>
      </c>
      <c r="L19" s="21">
        <f>IF(ISERROR('15a'!L19/'15a'!L19*100),"n.a.",'15a'!L19/'15a'!L19*100)</f>
        <v>100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IF(ISERROR('15a'!B20/'15a'!B20*100),"n.a.",'15a'!B20/'15a'!B20*100)</f>
        <v>100</v>
      </c>
      <c r="C20" s="24">
        <f>IF(ISERROR('15a'!C20/'15a'!C20*100),"n.a.",'15a'!C20/'15a'!C20*100)</f>
        <v>100</v>
      </c>
      <c r="D20" s="24">
        <f>IF(ISERROR('15a'!D20/'15a'!D20*100),"n.a.",'15a'!D20/'15a'!D20*100)</f>
        <v>100</v>
      </c>
      <c r="E20" s="24">
        <f>IF(ISERROR('15a'!E20/'15a'!E20*100),"n.a.",'15a'!E20/'15a'!E20*100)</f>
        <v>100</v>
      </c>
      <c r="F20" s="24">
        <f>IF(ISERROR('15a'!F20/'15a'!F20*100),"n.a.",'15a'!F20/'15a'!F20*100)</f>
        <v>100</v>
      </c>
      <c r="G20" s="24">
        <f>IF(ISERROR('15a'!G20/'15a'!G20*100),"n.a.",'15a'!G20/'15a'!G20*100)</f>
        <v>100</v>
      </c>
      <c r="H20" s="24">
        <f>IF(ISERROR('15a'!H20/'15a'!H20*100),"n.a.",'15a'!H20/'15a'!H20*100)</f>
        <v>100</v>
      </c>
      <c r="I20" s="24">
        <f>IF(ISERROR('15a'!I20/'15a'!I20*100),"n.a.",'15a'!I20/'15a'!I20*100)</f>
        <v>100</v>
      </c>
      <c r="J20" s="24">
        <f>IF(ISERROR('15a'!J20/'15a'!J20*100),"n.a.",'15a'!J20/'15a'!J20*100)</f>
        <v>100</v>
      </c>
      <c r="K20" s="24">
        <f>IF(ISERROR('15a'!K20/'15a'!K20*100),"n.a.",'15a'!K20/'15a'!K20*100)</f>
        <v>100</v>
      </c>
      <c r="L20" s="25">
        <f>IF(ISERROR('15a'!L20/'15a'!L20*100),"n.a.",'15a'!L20/'15a'!L20*100)</f>
        <v>100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IF(ISERROR('15a'!B22/'15a'!B14*100),"n.a.",'15a'!B22/'15a'!B14*100)</f>
        <v>96.296296296296291</v>
      </c>
      <c r="C22" s="7">
        <f>IF(ISERROR('15a'!C22/'15a'!C14*100),"n.a.",'15a'!C22/'15a'!C14*100)</f>
        <v>100.50761421319795</v>
      </c>
      <c r="D22" s="7">
        <f>IF(ISERROR('15a'!D22/'15a'!D14*100),"n.a.",'15a'!D22/'15a'!D14*100)</f>
        <v>104.71976401179941</v>
      </c>
      <c r="E22" s="7">
        <f>IF(ISERROR('15a'!E22/'15a'!E14*100),"n.a.",'15a'!E22/'15a'!E14*100)</f>
        <v>94.182389937106919</v>
      </c>
      <c r="F22" s="7">
        <f>IF(ISERROR('15a'!F22/'15a'!F14*100),"n.a.",'15a'!F22/'15a'!F14*100)</f>
        <v>88.679245283018858</v>
      </c>
      <c r="G22" s="7">
        <f>IF(ISERROR('15a'!G22/'15a'!G14*100),"n.a.",'15a'!G22/'15a'!G14*100)</f>
        <v>80.851063829787236</v>
      </c>
      <c r="H22" s="7">
        <f>IF(ISERROR('15a'!H22/'15a'!H14*100),"n.a.",'15a'!H22/'15a'!H14*100)</f>
        <v>97.050147492625371</v>
      </c>
      <c r="I22" s="7">
        <f>IF(ISERROR('15a'!I22/'15a'!I14*100),"n.a.",'15a'!I22/'15a'!I14*100)</f>
        <v>94.660894660894655</v>
      </c>
      <c r="J22" s="7">
        <f>IF(ISERROR('15a'!J22/'15a'!J14*100),"n.a.",'15a'!J22/'15a'!J14*100)</f>
        <v>92.539454806312762</v>
      </c>
      <c r="K22" s="7">
        <f>IF(ISERROR('15a'!K22/'15a'!K14*100),"n.a.",'15a'!K22/'15a'!K14*100)</f>
        <v>97.308209959623156</v>
      </c>
      <c r="L22" s="29">
        <f>IF(ISERROR('15a'!L22/'15a'!L14*100),"n.a.",'15a'!L22/'15a'!L14*100)</f>
        <v>98.030303030303031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IF(ISERROR('15a'!B23/'15a'!B15*100),"n.a.",'15a'!B23/'15a'!B15*100)</f>
        <v>98.22747415066469</v>
      </c>
      <c r="C23" s="18">
        <f>IF(ISERROR('15a'!C23/'15a'!C15*100),"n.a.",'15a'!C23/'15a'!C15*100)</f>
        <v>97.157190635451514</v>
      </c>
      <c r="D23" s="18">
        <f>IF(ISERROR('15a'!D23/'15a'!D15*100),"n.a.",'15a'!D23/'15a'!D15*100)</f>
        <v>89.751098096632504</v>
      </c>
      <c r="E23" s="18">
        <f>IF(ISERROR('15a'!E23/'15a'!E15*100),"n.a.",'15a'!E23/'15a'!E15*100)</f>
        <v>98.744113029827304</v>
      </c>
      <c r="F23" s="18">
        <f>IF(ISERROR('15a'!F23/'15a'!F15*100),"n.a.",'15a'!F23/'15a'!F15*100)</f>
        <v>106.69781931464175</v>
      </c>
      <c r="G23" s="18">
        <f>IF(ISERROR('15a'!G23/'15a'!G15*100),"n.a.",'15a'!G23/'15a'!G15*100)</f>
        <v>93.009118541033445</v>
      </c>
      <c r="H23" s="18">
        <f>IF(ISERROR('15a'!H23/'15a'!H15*100),"n.a.",'15a'!H23/'15a'!H15*100)</f>
        <v>95.294117647058812</v>
      </c>
      <c r="I23" s="18">
        <f>IF(ISERROR('15a'!I23/'15a'!I15*100),"n.a.",'15a'!I23/'15a'!I15*100)</f>
        <v>97.11815561959655</v>
      </c>
      <c r="J23" s="18">
        <f>IF(ISERROR('15a'!J23/'15a'!J15*100),"n.a.",'15a'!J23/'15a'!J15*100)</f>
        <v>92.40687679083095</v>
      </c>
      <c r="K23" s="18">
        <f>IF(ISERROR('15a'!K23/'15a'!K15*100),"n.a.",'15a'!K23/'15a'!K15*100)</f>
        <v>95.460614152202922</v>
      </c>
      <c r="L23" s="21">
        <f>IF(ISERROR('15a'!L23/'15a'!L15*100),"n.a.",'15a'!L23/'15a'!L15*100)</f>
        <v>104.08472012102874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IF(ISERROR('15a'!B24/'15a'!B16*100),"n.a.",'15a'!B24/'15a'!B16*100)</f>
        <v>97.767857142857139</v>
      </c>
      <c r="C24" s="18">
        <f>IF(ISERROR('15a'!C24/'15a'!C16*100),"n.a.",'15a'!C24/'15a'!C16*100)</f>
        <v>107.79661016949153</v>
      </c>
      <c r="D24" s="18">
        <f>IF(ISERROR('15a'!D24/'15a'!D16*100),"n.a.",'15a'!D24/'15a'!D16*100)</f>
        <v>121.21661721068249</v>
      </c>
      <c r="E24" s="18">
        <f>IF(ISERROR('15a'!E24/'15a'!E16*100),"n.a.",'15a'!E24/'15a'!E16*100)</f>
        <v>95.800933125972008</v>
      </c>
      <c r="F24" s="18">
        <f>IF(ISERROR('15a'!F24/'15a'!F16*100),"n.a.",'15a'!F24/'15a'!F16*100)</f>
        <v>109.0483619344774</v>
      </c>
      <c r="G24" s="18">
        <f>IF(ISERROR('15a'!G24/'15a'!G16*100),"n.a.",'15a'!G24/'15a'!G16*100)</f>
        <v>95.252679938744265</v>
      </c>
      <c r="H24" s="18">
        <f>IF(ISERROR('15a'!H24/'15a'!H16*100),"n.a.",'15a'!H24/'15a'!H16*100)</f>
        <v>94.94047619047619</v>
      </c>
      <c r="I24" s="18">
        <f>IF(ISERROR('15a'!I24/'15a'!I16*100),"n.a.",'15a'!I24/'15a'!I16*100)</f>
        <v>97.979797979797993</v>
      </c>
      <c r="J24" s="18">
        <f>IF(ISERROR('15a'!J24/'15a'!J16*100),"n.a.",'15a'!J24/'15a'!J16*100)</f>
        <v>89.346590909090892</v>
      </c>
      <c r="K24" s="18">
        <f>IF(ISERROR('15a'!K24/'15a'!K16*100),"n.a.",'15a'!K24/'15a'!K16*100)</f>
        <v>93.951612903225808</v>
      </c>
      <c r="L24" s="21">
        <f>IF(ISERROR('15a'!L24/'15a'!L16*100),"n.a.",'15a'!L24/'15a'!L16*100)</f>
        <v>101.21951219512198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IF(ISERROR('15a'!B25/'15a'!B17*100),"n.a.",'15a'!B25/'15a'!B17*100)</f>
        <v>93.293591654247393</v>
      </c>
      <c r="C25" s="18">
        <f>IF(ISERROR('15a'!C25/'15a'!C17*100),"n.a.",'15a'!C25/'15a'!C17*100)</f>
        <v>96.843853820598</v>
      </c>
      <c r="D25" s="18">
        <f>IF(ISERROR('15a'!D25/'15a'!D17*100),"n.a.",'15a'!D25/'15a'!D17*100)</f>
        <v>100.58910162002945</v>
      </c>
      <c r="E25" s="18">
        <f>IF(ISERROR('15a'!E25/'15a'!E17*100),"n.a.",'15a'!E25/'15a'!E17*100)</f>
        <v>102.95950155763238</v>
      </c>
      <c r="F25" s="18">
        <f>IF(ISERROR('15a'!F25/'15a'!F17*100),"n.a.",'15a'!F25/'15a'!F17*100)</f>
        <v>98.113207547169807</v>
      </c>
      <c r="G25" s="18">
        <f>IF(ISERROR('15a'!G25/'15a'!G17*100),"n.a.",'15a'!G25/'15a'!G17*100)</f>
        <v>81.345565749235476</v>
      </c>
      <c r="H25" s="18">
        <f>IF(ISERROR('15a'!H25/'15a'!H17*100),"n.a.",'15a'!H25/'15a'!H17*100)</f>
        <v>86.75595238095238</v>
      </c>
      <c r="I25" s="18">
        <f>IF(ISERROR('15a'!I25/'15a'!I17*100),"n.a.",'15a'!I25/'15a'!I17*100)</f>
        <v>94.420600858369085</v>
      </c>
      <c r="J25" s="18">
        <f>IF(ISERROR('15a'!J25/'15a'!J17*100),"n.a.",'15a'!J25/'15a'!J17*100)</f>
        <v>89.48863636363636</v>
      </c>
      <c r="K25" s="18">
        <f>IF(ISERROR('15a'!K25/'15a'!K17*100),"n.a.",'15a'!K25/'15a'!K17*100)</f>
        <v>96.712328767123282</v>
      </c>
      <c r="L25" s="21">
        <f>IF(ISERROR('15a'!L25/'15a'!L17*100),"n.a.",'15a'!L25/'15a'!L17*100)</f>
        <v>95.731707317073173</v>
      </c>
    </row>
    <row r="26" spans="1:24">
      <c r="A26" s="76">
        <v>2011</v>
      </c>
      <c r="B26" s="17">
        <f>IF(ISERROR('15a'!B26/'15a'!B18*100),"n.a.",'15a'!B26/'15a'!B18*100)</f>
        <v>95.814648729446915</v>
      </c>
      <c r="C26" s="18">
        <f>IF(ISERROR('15a'!C26/'15a'!C18*100),"n.a.",'15a'!C26/'15a'!C18*100)</f>
        <v>101.99004975124379</v>
      </c>
      <c r="D26" s="18">
        <f>IF(ISERROR('15a'!D26/'15a'!D18*100),"n.a.",'15a'!D26/'15a'!D18*100)</f>
        <v>79.912023460410552</v>
      </c>
      <c r="E26" s="18">
        <f>IF(ISERROR('15a'!E26/'15a'!E18*100),"n.a.",'15a'!E26/'15a'!E18*100)</f>
        <v>104.39560439560438</v>
      </c>
      <c r="F26" s="18">
        <f>IF(ISERROR('15a'!F26/'15a'!F18*100),"n.a.",'15a'!F26/'15a'!F18*100)</f>
        <v>105.73248407643314</v>
      </c>
      <c r="G26" s="18">
        <f>IF(ISERROR('15a'!G26/'15a'!G18*100),"n.a.",'15a'!G26/'15a'!G18*100)</f>
        <v>83.128834355828218</v>
      </c>
      <c r="H26" s="18">
        <f>IF(ISERROR('15a'!H26/'15a'!H18*100),"n.a.",'15a'!H26/'15a'!H18*100)</f>
        <v>94.768310911808669</v>
      </c>
      <c r="I26" s="18">
        <f>IF(ISERROR('15a'!I26/'15a'!I18*100),"n.a.",'15a'!I26/'15a'!I18*100)</f>
        <v>95.258620689655174</v>
      </c>
      <c r="J26" s="18">
        <f>IF(ISERROR('15a'!J26/'15a'!J18*100),"n.a.",'15a'!J26/'15a'!J18*100)</f>
        <v>95.96541786743515</v>
      </c>
      <c r="K26" s="18">
        <f>IF(ISERROR('15a'!K26/'15a'!K18*100),"n.a.",'15a'!K26/'15a'!K18*100)</f>
        <v>91.610284167794305</v>
      </c>
      <c r="L26" s="21">
        <f>IF(ISERROR('15a'!L26/'15a'!L18*100),"n.a.",'15a'!L26/'15a'!L18*100)</f>
        <v>97.542242703533034</v>
      </c>
    </row>
    <row r="27" spans="1:24">
      <c r="A27" s="76">
        <v>2012</v>
      </c>
      <c r="B27" s="17">
        <f>IF(ISERROR('15a'!B27/'15a'!B19*100),"n.a.",'15a'!B27/'15a'!B19*100)</f>
        <v>97.751124437781115</v>
      </c>
      <c r="C27" s="18">
        <f>IF(ISERROR('15a'!C27/'15a'!C19*100),"n.a.",'15a'!C27/'15a'!C19*100)</f>
        <v>102.43111831442464</v>
      </c>
      <c r="D27" s="18">
        <f>IF(ISERROR('15a'!D27/'15a'!D19*100),"n.a.",'15a'!D27/'15a'!D19*100)</f>
        <v>118.55670103092784</v>
      </c>
      <c r="E27" s="18">
        <f>IF(ISERROR('15a'!E27/'15a'!E19*100),"n.a.",'15a'!E27/'15a'!E19*100)</f>
        <v>101.55763239875388</v>
      </c>
      <c r="F27" s="18">
        <f>IF(ISERROR('15a'!F27/'15a'!F19*100),"n.a.",'15a'!F27/'15a'!F19*100)</f>
        <v>98.415213946117277</v>
      </c>
      <c r="G27" s="18">
        <f>IF(ISERROR('15a'!G27/'15a'!G19*100),"n.a.",'15a'!G27/'15a'!G19*100)</f>
        <v>89.554531490015364</v>
      </c>
      <c r="H27" s="18">
        <f>IF(ISERROR('15a'!H27/'15a'!H19*100),"n.a.",'15a'!H27/'15a'!H19*100)</f>
        <v>97.593984962406026</v>
      </c>
      <c r="I27" s="18">
        <f>IF(ISERROR('15a'!I27/'15a'!I19*100),"n.a.",'15a'!I27/'15a'!I19*100)</f>
        <v>94.956772334293944</v>
      </c>
      <c r="J27" s="18">
        <f>IF(ISERROR('15a'!J27/'15a'!J19*100),"n.a.",'15a'!J27/'15a'!J19*100)</f>
        <v>92.560801144492132</v>
      </c>
      <c r="K27" s="18">
        <f>IF(ISERROR('15a'!K27/'15a'!K19*100),"n.a.",'15a'!K27/'15a'!K19*100)</f>
        <v>95.102040816326536</v>
      </c>
      <c r="L27" s="21">
        <f>IF(ISERROR('15a'!L27/'15a'!L19*100),"n.a.",'15a'!L27/'15a'!L19*100)</f>
        <v>98.771121351766524</v>
      </c>
    </row>
    <row r="28" spans="1:24">
      <c r="A28" s="98">
        <v>2013</v>
      </c>
      <c r="B28" s="23">
        <f>IF(ISERROR('15a'!B28/'15a'!B20*100),"n.a.",'15a'!B28/'15a'!B20*100)</f>
        <v>97.147147147147166</v>
      </c>
      <c r="C28" s="24">
        <f>IF(ISERROR('15a'!C28/'15a'!C20*100),"n.a.",'15a'!C28/'15a'!C20*100)</f>
        <v>105.54649265905385</v>
      </c>
      <c r="D28" s="24">
        <f>IF(ISERROR('15a'!D28/'15a'!D20*100),"n.a.",'15a'!D28/'15a'!D20*100)</f>
        <v>93.515850144092212</v>
      </c>
      <c r="E28" s="24">
        <f>IF(ISERROR('15a'!E28/'15a'!E20*100),"n.a.",'15a'!E28/'15a'!E20*100)</f>
        <v>102.03442879499218</v>
      </c>
      <c r="F28" s="24">
        <f>IF(ISERROR('15a'!F28/'15a'!F20*100),"n.a.",'15a'!F28/'15a'!F20*100)</f>
        <v>90.363349131121652</v>
      </c>
      <c r="G28" s="24">
        <f>IF(ISERROR('15a'!G28/'15a'!G20*100),"n.a.",'15a'!G28/'15a'!G20*100)</f>
        <v>90.964777947932618</v>
      </c>
      <c r="H28" s="24">
        <f>IF(ISERROR('15a'!H28/'15a'!H20*100),"n.a.",'15a'!H28/'15a'!H20*100)</f>
        <v>90.827067669172934</v>
      </c>
      <c r="I28" s="24">
        <f>IF(ISERROR('15a'!I28/'15a'!I20*100),"n.a.",'15a'!I28/'15a'!I20*100)</f>
        <v>94.364161849710968</v>
      </c>
      <c r="J28" s="24">
        <f>IF(ISERROR('15a'!J28/'15a'!J20*100),"n.a.",'15a'!J28/'15a'!J20*100)</f>
        <v>94.17613636363636</v>
      </c>
      <c r="K28" s="24">
        <f>IF(ISERROR('15a'!K28/'15a'!K20*100),"n.a.",'15a'!K28/'15a'!K20*100)</f>
        <v>98.084815321477436</v>
      </c>
      <c r="L28" s="25">
        <f>IF(ISERROR('15a'!L28/'15a'!L20*100),"n.a.",'15a'!L28/'15a'!L20*100)</f>
        <v>101.09204368174727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97">
        <v>2007</v>
      </c>
      <c r="B30" s="6">
        <f>IF(ISERROR('15a'!B30/'15a'!B14*100),"n.a.",'15a'!B30/'15a'!B14*100)</f>
        <v>92.296296296296291</v>
      </c>
      <c r="C30" s="7">
        <f>IF(ISERROR('15a'!C30/'15a'!C14*100),"n.a.",'15a'!C30/'15a'!C14*100)</f>
        <v>83.079526226734345</v>
      </c>
      <c r="D30" s="7">
        <f>IF(ISERROR('15a'!D30/'15a'!D14*100),"n.a.",'15a'!D30/'15a'!D14*100)</f>
        <v>96.460176991150462</v>
      </c>
      <c r="E30" s="7">
        <f>IF(ISERROR('15a'!E30/'15a'!E14*100),"n.a.",'15a'!E30/'15a'!E14*100)</f>
        <v>95.440251572327057</v>
      </c>
      <c r="F30" s="7">
        <f>IF(ISERROR('15a'!F30/'15a'!F14*100),"n.a.",'15a'!F30/'15a'!F14*100)</f>
        <v>78.459119496855351</v>
      </c>
      <c r="G30" s="7">
        <f>IF(ISERROR('15a'!G30/'15a'!G14*100),"n.a.",'15a'!G30/'15a'!G14*100)</f>
        <v>73.252279635258361</v>
      </c>
      <c r="H30" s="7">
        <f>IF(ISERROR('15a'!H30/'15a'!H14*100),"n.a.",'15a'!H30/'15a'!H14*100)</f>
        <v>99.705014749262531</v>
      </c>
      <c r="I30" s="7">
        <f>IF(ISERROR('15a'!I30/'15a'!I14*100),"n.a.",'15a'!I30/'15a'!I14*100)</f>
        <v>79.509379509379514</v>
      </c>
      <c r="J30" s="7">
        <f>IF(ISERROR('15a'!J30/'15a'!J14*100),"n.a.",'15a'!J30/'15a'!J14*100)</f>
        <v>82.35294117647058</v>
      </c>
      <c r="K30" s="7">
        <f>IF(ISERROR('15a'!K30/'15a'!K14*100),"n.a.",'15a'!K30/'15a'!K14*100)</f>
        <v>96.904441453566619</v>
      </c>
      <c r="L30" s="29">
        <f>IF(ISERROR('15a'!L30/'15a'!L14*100),"n.a.",'15a'!L30/'15a'!L14*100)</f>
        <v>95.303030303030297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IF(ISERROR('15a'!B31/'15a'!B15*100),"n.a.",'15a'!B31/'15a'!B15*100)</f>
        <v>93.796159527326438</v>
      </c>
      <c r="C31" s="18">
        <f>IF(ISERROR('15a'!C31/'15a'!C15*100),"n.a.",'15a'!C31/'15a'!C15*100)</f>
        <v>87.123745819397996</v>
      </c>
      <c r="D31" s="18">
        <f>IF(ISERROR('15a'!D31/'15a'!D15*100),"n.a.",'15a'!D31/'15a'!D15*100)</f>
        <v>82.284040995607626</v>
      </c>
      <c r="E31" s="18">
        <f>IF(ISERROR('15a'!E31/'15a'!E15*100),"n.a.",'15a'!E31/'15a'!E15*100)</f>
        <v>105.18053375196233</v>
      </c>
      <c r="F31" s="18">
        <f>IF(ISERROR('15a'!F31/'15a'!F15*100),"n.a.",'15a'!F31/'15a'!F15*100)</f>
        <v>107.94392523364485</v>
      </c>
      <c r="G31" s="18">
        <f>IF(ISERROR('15a'!G31/'15a'!G15*100),"n.a.",'15a'!G31/'15a'!G15*100)</f>
        <v>83.130699088145903</v>
      </c>
      <c r="H31" s="18">
        <f>IF(ISERROR('15a'!H31/'15a'!H15*100),"n.a.",'15a'!H31/'15a'!H15*100)</f>
        <v>94.117647058823522</v>
      </c>
      <c r="I31" s="18">
        <f>IF(ISERROR('15a'!I31/'15a'!I15*100),"n.a.",'15a'!I31/'15a'!I15*100)</f>
        <v>83.285302593659921</v>
      </c>
      <c r="J31" s="18">
        <f>IF(ISERROR('15a'!J31/'15a'!J15*100),"n.a.",'15a'!J31/'15a'!J15*100)</f>
        <v>85.673352435530077</v>
      </c>
      <c r="K31" s="18">
        <f>IF(ISERROR('15a'!K31/'15a'!K15*100),"n.a.",'15a'!K31/'15a'!K15*100)</f>
        <v>96.528704939919891</v>
      </c>
      <c r="L31" s="21">
        <f>IF(ISERROR('15a'!L31/'15a'!L15*100),"n.a.",'15a'!L31/'15a'!L15*100)</f>
        <v>100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IF(ISERROR('15a'!B32/'15a'!B16*100),"n.a.",'15a'!B32/'15a'!B16*100)</f>
        <v>93.154761904761912</v>
      </c>
      <c r="C32" s="18">
        <f>IF(ISERROR('15a'!C32/'15a'!C16*100),"n.a.",'15a'!C32/'15a'!C16*100)</f>
        <v>98.644067796610173</v>
      </c>
      <c r="D32" s="18">
        <f>IF(ISERROR('15a'!D32/'15a'!D16*100),"n.a.",'15a'!D32/'15a'!D16*100)</f>
        <v>125.07418397626111</v>
      </c>
      <c r="E32" s="18">
        <f>IF(ISERROR('15a'!E32/'15a'!E16*100),"n.a.",'15a'!E32/'15a'!E16*100)</f>
        <v>96.26749611197512</v>
      </c>
      <c r="F32" s="18">
        <f>IF(ISERROR('15a'!F32/'15a'!F16*100),"n.a.",'15a'!F32/'15a'!F16*100)</f>
        <v>111.70046801872076</v>
      </c>
      <c r="G32" s="18">
        <f>IF(ISERROR('15a'!G32/'15a'!G16*100),"n.a.",'15a'!G32/'15a'!G16*100)</f>
        <v>102.45022970903523</v>
      </c>
      <c r="H32" s="18">
        <f>IF(ISERROR('15a'!H32/'15a'!H16*100),"n.a.",'15a'!H32/'15a'!H16*100)</f>
        <v>91.071428571428569</v>
      </c>
      <c r="I32" s="18">
        <f>IF(ISERROR('15a'!I32/'15a'!I16*100),"n.a.",'15a'!I32/'15a'!I16*100)</f>
        <v>81.673881673881681</v>
      </c>
      <c r="J32" s="18">
        <f>IF(ISERROR('15a'!J32/'15a'!J16*100),"n.a.",'15a'!J32/'15a'!J16*100)</f>
        <v>79.971590909090892</v>
      </c>
      <c r="K32" s="18">
        <f>IF(ISERROR('15a'!K32/'15a'!K16*100),"n.a.",'15a'!K32/'15a'!K16*100)</f>
        <v>88.172043010752674</v>
      </c>
      <c r="L32" s="21">
        <f>IF(ISERROR('15a'!L32/'15a'!L16*100),"n.a.",'15a'!L32/'15a'!L16*100)</f>
        <v>100.91463414634147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IF(ISERROR('15a'!B33/'15a'!B17*100),"n.a.",'15a'!B33/'15a'!B17*100)</f>
        <v>87.481371087928466</v>
      </c>
      <c r="C33" s="18">
        <f>IF(ISERROR('15a'!C33/'15a'!C17*100),"n.a.",'15a'!C33/'15a'!C17*100)</f>
        <v>83.554817275747496</v>
      </c>
      <c r="D33" s="18">
        <f>IF(ISERROR('15a'!D33/'15a'!D17*100),"n.a.",'15a'!D33/'15a'!D17*100)</f>
        <v>95.876288659793801</v>
      </c>
      <c r="E33" s="18">
        <f>IF(ISERROR('15a'!E33/'15a'!E17*100),"n.a.",'15a'!E33/'15a'!E17*100)</f>
        <v>102.803738317757</v>
      </c>
      <c r="F33" s="18">
        <f>IF(ISERROR('15a'!F33/'15a'!F17*100),"n.a.",'15a'!F33/'15a'!F17*100)</f>
        <v>99.842767295597483</v>
      </c>
      <c r="G33" s="18">
        <f>IF(ISERROR('15a'!G33/'15a'!G17*100),"n.a.",'15a'!G33/'15a'!G17*100)</f>
        <v>77.828746177370022</v>
      </c>
      <c r="H33" s="18">
        <f>IF(ISERROR('15a'!H33/'15a'!H17*100),"n.a.",'15a'!H33/'15a'!H17*100)</f>
        <v>81.398809523809518</v>
      </c>
      <c r="I33" s="18">
        <f>IF(ISERROR('15a'!I33/'15a'!I17*100),"n.a.",'15a'!I33/'15a'!I17*100)</f>
        <v>80.400572246065806</v>
      </c>
      <c r="J33" s="18">
        <f>IF(ISERROR('15a'!J33/'15a'!J17*100),"n.a.",'15a'!J33/'15a'!J17*100)</f>
        <v>80.397727272727266</v>
      </c>
      <c r="K33" s="18">
        <f>IF(ISERROR('15a'!K33/'15a'!K17*100),"n.a.",'15a'!K33/'15a'!K17*100)</f>
        <v>92.739726027397268</v>
      </c>
      <c r="L33" s="21">
        <f>IF(ISERROR('15a'!L33/'15a'!L17*100),"n.a.",'15a'!L33/'15a'!L17*100)</f>
        <v>96.951219512195124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IF(ISERROR('15a'!B34/'15a'!B18*100),"n.a.",'15a'!B34/'15a'!B18*100)</f>
        <v>90.13452914798205</v>
      </c>
      <c r="C34" s="18">
        <f>IF(ISERROR('15a'!C34/'15a'!C18*100),"n.a.",'15a'!C34/'15a'!C18*100)</f>
        <v>93.200663349917093</v>
      </c>
      <c r="D34" s="18">
        <f>IF(ISERROR('15a'!D34/'15a'!D18*100),"n.a.",'15a'!D34/'15a'!D18*100)</f>
        <v>91.78885630498533</v>
      </c>
      <c r="E34" s="18">
        <f>IF(ISERROR('15a'!E34/'15a'!E18*100),"n.a.",'15a'!E34/'15a'!E18*100)</f>
        <v>107.69230769230769</v>
      </c>
      <c r="F34" s="18">
        <f>IF(ISERROR('15a'!F34/'15a'!F18*100),"n.a.",'15a'!F34/'15a'!F18*100)</f>
        <v>105.2547770700637</v>
      </c>
      <c r="G34" s="18">
        <f>IF(ISERROR('15a'!G34/'15a'!G18*100),"n.a.",'15a'!G34/'15a'!G18*100)</f>
        <v>88.49693251533742</v>
      </c>
      <c r="H34" s="18">
        <f>IF(ISERROR('15a'!H34/'15a'!H18*100),"n.a.",'15a'!H34/'15a'!H18*100)</f>
        <v>88.639760837070241</v>
      </c>
      <c r="I34" s="18">
        <f>IF(ISERROR('15a'!I34/'15a'!I18*100),"n.a.",'15a'!I34/'15a'!I18*100)</f>
        <v>82.758620689655189</v>
      </c>
      <c r="J34" s="18">
        <f>IF(ISERROR('15a'!J34/'15a'!J18*100),"n.a.",'15a'!J34/'15a'!J18*100)</f>
        <v>88.328530259365976</v>
      </c>
      <c r="K34" s="18">
        <f>IF(ISERROR('15a'!K34/'15a'!K18*100),"n.a.",'15a'!K34/'15a'!K18*100)</f>
        <v>88.76860622462786</v>
      </c>
      <c r="L34" s="21">
        <f>IF(ISERROR('15a'!L34/'15a'!L18*100),"n.a.",'15a'!L34/'15a'!L18*100)</f>
        <v>91.244239631336413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IF(ISERROR('15a'!B35/'15a'!B19*100),"n.a.",'15a'!B35/'15a'!B19*100)</f>
        <v>93.853073463268373</v>
      </c>
      <c r="C35" s="18">
        <f>IF(ISERROR('15a'!C35/'15a'!C19*100),"n.a.",'15a'!C35/'15a'!C19*100)</f>
        <v>93.679092382495938</v>
      </c>
      <c r="D35" s="18">
        <f>IF(ISERROR('15a'!D35/'15a'!D19*100),"n.a.",'15a'!D35/'15a'!D19*100)</f>
        <v>116.05301914580264</v>
      </c>
      <c r="E35" s="18">
        <f>IF(ISERROR('15a'!E35/'15a'!E19*100),"n.a.",'15a'!E35/'15a'!E19*100)</f>
        <v>106.85358255451712</v>
      </c>
      <c r="F35" s="18">
        <f>IF(ISERROR('15a'!F35/'15a'!F19*100),"n.a.",'15a'!F35/'15a'!F19*100)</f>
        <v>104.43740095087163</v>
      </c>
      <c r="G35" s="18">
        <f>IF(ISERROR('15a'!G35/'15a'!G19*100),"n.a.",'15a'!G35/'15a'!G19*100)</f>
        <v>82.94930875576037</v>
      </c>
      <c r="H35" s="18">
        <f>IF(ISERROR('15a'!H35/'15a'!H19*100),"n.a.",'15a'!H35/'15a'!H19*100)</f>
        <v>96.842105263157904</v>
      </c>
      <c r="I35" s="18">
        <f>IF(ISERROR('15a'!I35/'15a'!I19*100),"n.a.",'15a'!I35/'15a'!I19*100)</f>
        <v>82.997118155619589</v>
      </c>
      <c r="J35" s="18">
        <f>IF(ISERROR('15a'!J35/'15a'!J19*100),"n.a.",'15a'!J35/'15a'!J19*100)</f>
        <v>85.264663805436342</v>
      </c>
      <c r="K35" s="18">
        <f>IF(ISERROR('15a'!K35/'15a'!K19*100),"n.a.",'15a'!K35/'15a'!K19*100)</f>
        <v>94.013605442176868</v>
      </c>
      <c r="L35" s="21">
        <f>IF(ISERROR('15a'!L35/'15a'!L19*100),"n.a.",'15a'!L35/'15a'!L19*100)</f>
        <v>96.313364055299559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IF(ISERROR('15a'!B36/'15a'!B20*100),"n.a.",'15a'!B36/'15a'!B20*100)</f>
        <v>92.192192192192195</v>
      </c>
      <c r="C36" s="24">
        <f>IF(ISERROR('15a'!C36/'15a'!C20*100),"n.a.",'15a'!C36/'15a'!C20*100)</f>
        <v>100.326264274062</v>
      </c>
      <c r="D36" s="24">
        <f>IF(ISERROR('15a'!D36/'15a'!D20*100),"n.a.",'15a'!D36/'15a'!D20*100)</f>
        <v>103.1700288184438</v>
      </c>
      <c r="E36" s="24">
        <f>IF(ISERROR('15a'!E36/'15a'!E20*100),"n.a.",'15a'!E36/'15a'!E20*100)</f>
        <v>103.28638497652582</v>
      </c>
      <c r="F36" s="24">
        <f>IF(ISERROR('15a'!F36/'15a'!F20*100),"n.a.",'15a'!F36/'15a'!F20*100)</f>
        <v>91.15323854660349</v>
      </c>
      <c r="G36" s="24">
        <f>IF(ISERROR('15a'!G36/'15a'!G20*100),"n.a.",'15a'!G36/'15a'!G20*100)</f>
        <v>83.614088820826964</v>
      </c>
      <c r="H36" s="24">
        <f>IF(ISERROR('15a'!H36/'15a'!H20*100),"n.a.",'15a'!H36/'15a'!H20*100)</f>
        <v>91.578947368421055</v>
      </c>
      <c r="I36" s="24">
        <f>IF(ISERROR('15a'!I36/'15a'!I20*100),"n.a.",'15a'!I36/'15a'!I20*100)</f>
        <v>81.936416184971094</v>
      </c>
      <c r="J36" s="24">
        <f>IF(ISERROR('15a'!J36/'15a'!J20*100),"n.a.",'15a'!J36/'15a'!J20*100)</f>
        <v>84.517045454545453</v>
      </c>
      <c r="K36" s="24">
        <f>IF(ISERROR('15a'!K36/'15a'!K20*100),"n.a.",'15a'!K36/'15a'!K20*100)</f>
        <v>92.202462380300972</v>
      </c>
      <c r="L36" s="25">
        <f>IF(ISERROR('15a'!L36/'15a'!L20*100),"n.a.",'15a'!L36/'15a'!L20*100)</f>
        <v>98.751950078003119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IF(ISERROR('15a'!B38/'15a'!B14*100),"n.a.",'15a'!B38/'15a'!B14*100)</f>
        <v>100</v>
      </c>
      <c r="C38" s="7">
        <f>IF(ISERROR('15a'!C38/'15a'!C14*100),"n.a.",'15a'!C38/'15a'!C14*100)</f>
        <v>114.21319796954315</v>
      </c>
      <c r="D38" s="7" t="str">
        <f>IF(ISERROR('15a'!D38/'15a'!D14*100),"n.a.",'15a'!D38/'15a'!D14*100)</f>
        <v>n.a.</v>
      </c>
      <c r="E38" s="7">
        <f>IF(ISERROR('15a'!E38/'15a'!E14*100),"n.a.",'15a'!E38/'15a'!E14*100)</f>
        <v>93.55345911949685</v>
      </c>
      <c r="F38" s="7">
        <f>IF(ISERROR('15a'!F38/'15a'!F14*100),"n.a.",'15a'!F38/'15a'!F14*100)</f>
        <v>100.62893081761007</v>
      </c>
      <c r="G38" s="7">
        <f>IF(ISERROR('15a'!G38/'15a'!G14*100),"n.a.",'15a'!G38/'15a'!G14*100)</f>
        <v>88.905775075987847</v>
      </c>
      <c r="H38" s="7">
        <f>IF(ISERROR('15a'!H38/'15a'!H14*100),"n.a.",'15a'!H38/'15a'!H14*100)</f>
        <v>92.182890855457231</v>
      </c>
      <c r="I38" s="7">
        <f>IF(ISERROR('15a'!I38/'15a'!I14*100),"n.a.",'15a'!I38/'15a'!I14*100)</f>
        <v>103.17460317460319</v>
      </c>
      <c r="J38" s="7">
        <f>IF(ISERROR('15a'!J38/'15a'!J14*100),"n.a.",'15a'!J38/'15a'!J14*100)</f>
        <v>100.43041606886656</v>
      </c>
      <c r="K38" s="7">
        <f>IF(ISERROR('15a'!K38/'15a'!K14*100),"n.a.",'15a'!K38/'15a'!K14*100)</f>
        <v>97.98115746971736</v>
      </c>
      <c r="L38" s="29">
        <f>IF(ISERROR('15a'!L38/'15a'!L14*100),"n.a.",'15a'!L38/'15a'!L14*100)</f>
        <v>101.51515151515152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IF(ISERROR('15a'!B39/'15a'!B15*100),"n.a.",'15a'!B39/'15a'!B15*100)</f>
        <v>102.36336779911372</v>
      </c>
      <c r="C39" s="18">
        <f>IF(ISERROR('15a'!C39/'15a'!C15*100),"n.a.",'15a'!C39/'15a'!C15*100)</f>
        <v>114.21404682274247</v>
      </c>
      <c r="D39" s="18">
        <f>IF(ISERROR('15a'!D39/'15a'!D15*100),"n.a.",'15a'!D39/'15a'!D15*100)</f>
        <v>110.68814055636895</v>
      </c>
      <c r="E39" s="18">
        <f>IF(ISERROR('15a'!E39/'15a'!E15*100),"n.a.",'15a'!E39/'15a'!E15*100)</f>
        <v>91.051805337519625</v>
      </c>
      <c r="F39" s="18">
        <f>IF(ISERROR('15a'!F39/'15a'!F15*100),"n.a.",'15a'!F39/'15a'!F15*100)</f>
        <v>102.95950155763238</v>
      </c>
      <c r="G39" s="18">
        <f>IF(ISERROR('15a'!G39/'15a'!G15*100),"n.a.",'15a'!G39/'15a'!G15*100)</f>
        <v>100.45592705167172</v>
      </c>
      <c r="H39" s="18">
        <f>IF(ISERROR('15a'!H39/'15a'!H15*100),"n.a.",'15a'!H39/'15a'!H15*100)</f>
        <v>96.32352941176471</v>
      </c>
      <c r="I39" s="18">
        <f>IF(ISERROR('15a'!I39/'15a'!I15*100),"n.a.",'15a'!I39/'15a'!I15*100)</f>
        <v>105.33141210374639</v>
      </c>
      <c r="J39" s="18">
        <f>IF(ISERROR('15a'!J39/'15a'!J15*100),"n.a.",'15a'!J39/'15a'!J15*100)</f>
        <v>97.994269340974228</v>
      </c>
      <c r="K39" s="18">
        <f>IF(ISERROR('15a'!K39/'15a'!K15*100),"n.a.",'15a'!K39/'15a'!K15*100)</f>
        <v>94.659546061415227</v>
      </c>
      <c r="L39" s="21">
        <f>IF(ISERROR('15a'!L39/'15a'!L15*100),"n.a.",'15a'!L39/'15a'!L15*100)</f>
        <v>109.68229954614222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IF(ISERROR('15a'!B40/'15a'!B16*100),"n.a.",'15a'!B40/'15a'!B16*100)</f>
        <v>102.38095238095238</v>
      </c>
      <c r="C40" s="18">
        <f>IF(ISERROR('15a'!C40/'15a'!C16*100),"n.a.",'15a'!C40/'15a'!C16*100)</f>
        <v>124.2372881355932</v>
      </c>
      <c r="D40" s="18">
        <f>IF(ISERROR('15a'!D40/'15a'!D16*100),"n.a.",'15a'!D40/'15a'!D16*100)</f>
        <v>124.33234421364985</v>
      </c>
      <c r="E40" s="18">
        <f>IF(ISERROR('15a'!E40/'15a'!E16*100),"n.a.",'15a'!E40/'15a'!E16*100)</f>
        <v>95.17884914463454</v>
      </c>
      <c r="F40" s="18">
        <f>IF(ISERROR('15a'!F40/'15a'!F16*100),"n.a.",'15a'!F40/'15a'!F16*100)</f>
        <v>105.77223088923557</v>
      </c>
      <c r="G40" s="18">
        <f>IF(ISERROR('15a'!G40/'15a'!G16*100),"n.a.",'15a'!G40/'15a'!G16*100)</f>
        <v>88.361408882082699</v>
      </c>
      <c r="H40" s="18">
        <f>IF(ISERROR('15a'!H40/'15a'!H16*100),"n.a.",'15a'!H40/'15a'!H16*100)</f>
        <v>100.59523809523809</v>
      </c>
      <c r="I40" s="18">
        <f>IF(ISERROR('15a'!I40/'15a'!I16*100),"n.a.",'15a'!I40/'15a'!I16*100)</f>
        <v>107.35930735930737</v>
      </c>
      <c r="J40" s="18">
        <f>IF(ISERROR('15a'!J40/'15a'!J16*100),"n.a.",'15a'!J40/'15a'!J16*100)</f>
        <v>96.590909090909079</v>
      </c>
      <c r="K40" s="18">
        <f>IF(ISERROR('15a'!K40/'15a'!K16*100),"n.a.",'15a'!K40/'15a'!K16*100)</f>
        <v>97.580645161290306</v>
      </c>
      <c r="L40" s="21">
        <f>IF(ISERROR('15a'!L40/'15a'!L16*100),"n.a.",'15a'!L40/'15a'!L16*100)</f>
        <v>101.67682926829269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IF(ISERROR('15a'!B41/'15a'!B17*100),"n.a.",'15a'!B41/'15a'!B17*100)</f>
        <v>99.254843517138596</v>
      </c>
      <c r="C41" s="18">
        <f>IF(ISERROR('15a'!C41/'15a'!C17*100),"n.a.",'15a'!C41/'15a'!C17*100)</f>
        <v>118.27242524916943</v>
      </c>
      <c r="D41" s="18">
        <f>IF(ISERROR('15a'!D41/'15a'!D17*100),"n.a.",'15a'!D41/'15a'!D17*100)</f>
        <v>111.340206185567</v>
      </c>
      <c r="E41" s="18">
        <f>IF(ISERROR('15a'!E41/'15a'!E17*100),"n.a.",'15a'!E41/'15a'!E17*100)</f>
        <v>101.86915887850468</v>
      </c>
      <c r="F41" s="18">
        <f>IF(ISERROR('15a'!F41/'15a'!F17*100),"n.a.",'15a'!F41/'15a'!F17*100)</f>
        <v>94.339622641509436</v>
      </c>
      <c r="G41" s="18">
        <f>IF(ISERROR('15a'!G41/'15a'!G17*100),"n.a.",'15a'!G41/'15a'!G17*100)</f>
        <v>85.474006116207946</v>
      </c>
      <c r="H41" s="18">
        <f>IF(ISERROR('15a'!H41/'15a'!H17*100),"n.a.",'15a'!H41/'15a'!H17*100)</f>
        <v>94.642857142857139</v>
      </c>
      <c r="I41" s="18">
        <f>IF(ISERROR('15a'!I41/'15a'!I17*100),"n.a.",'15a'!I41/'15a'!I17*100)</f>
        <v>102.7181688125894</v>
      </c>
      <c r="J41" s="18">
        <f>IF(ISERROR('15a'!J41/'15a'!J17*100),"n.a.",'15a'!J41/'15a'!J17*100)</f>
        <v>96.16477272727272</v>
      </c>
      <c r="K41" s="18">
        <f>IF(ISERROR('15a'!K41/'15a'!K17*100),"n.a.",'15a'!K41/'15a'!K17*100)</f>
        <v>99.178082191780831</v>
      </c>
      <c r="L41" s="21">
        <f>IF(ISERROR('15a'!L41/'15a'!L17*100),"n.a.",'15a'!L41/'15a'!L17*100)</f>
        <v>94.359756097560975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IF(ISERROR('15a'!B42/'15a'!B18*100),"n.a.",'15a'!B42/'15a'!B18*100)</f>
        <v>101.79372197309415</v>
      </c>
      <c r="C42" s="18">
        <f>IF(ISERROR('15a'!C42/'15a'!C18*100),"n.a.",'15a'!C42/'15a'!C18*100)</f>
        <v>115.75456053067994</v>
      </c>
      <c r="D42" s="18" t="str">
        <f>IF(ISERROR('15a'!D42/'15a'!D18*100),"n.a.",'15a'!D42/'15a'!D18*100)</f>
        <v>n.a.</v>
      </c>
      <c r="E42" s="18">
        <f>IF(ISERROR('15a'!E42/'15a'!E18*100),"n.a.",'15a'!E42/'15a'!E18*100)</f>
        <v>99.686028257456826</v>
      </c>
      <c r="F42" s="18">
        <f>IF(ISERROR('15a'!F42/'15a'!F18*100),"n.a.",'15a'!F42/'15a'!F18*100)</f>
        <v>105.09554140127389</v>
      </c>
      <c r="G42" s="18">
        <f>IF(ISERROR('15a'!G42/'15a'!G18*100),"n.a.",'15a'!G42/'15a'!G18*100)</f>
        <v>80.061349693251543</v>
      </c>
      <c r="H42" s="18">
        <f>IF(ISERROR('15a'!H42/'15a'!H18*100),"n.a.",'15a'!H42/'15a'!H18*100)</f>
        <v>102.84005979073243</v>
      </c>
      <c r="I42" s="18">
        <f>IF(ISERROR('15a'!I42/'15a'!I18*100),"n.a.",'15a'!I42/'15a'!I18*100)</f>
        <v>102.58620689655173</v>
      </c>
      <c r="J42" s="18">
        <f>IF(ISERROR('15a'!J42/'15a'!J18*100),"n.a.",'15a'!J42/'15a'!J18*100)</f>
        <v>101.87319884726224</v>
      </c>
      <c r="K42" s="18">
        <f>IF(ISERROR('15a'!K42/'15a'!K18*100),"n.a.",'15a'!K42/'15a'!K18*100)</f>
        <v>94.31664411366711</v>
      </c>
      <c r="L42" s="21">
        <f>IF(ISERROR('15a'!L42/'15a'!L18*100),"n.a.",'15a'!L42/'15a'!L18*100)</f>
        <v>106.29800307219664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IF(ISERROR('15a'!B43/'15a'!B19*100),"n.a.",'15a'!B43/'15a'!B19*100)</f>
        <v>101.4992503748126</v>
      </c>
      <c r="C43" s="18">
        <f>IF(ISERROR('15a'!C43/'15a'!C19*100),"n.a.",'15a'!C43/'15a'!C19*100)</f>
        <v>111.50729335494327</v>
      </c>
      <c r="D43" s="18" t="str">
        <f>IF(ISERROR('15a'!D43/'15a'!D19*100),"n.a.",'15a'!D43/'15a'!D19*100)</f>
        <v>n.a.</v>
      </c>
      <c r="E43" s="18">
        <f>IF(ISERROR('15a'!E43/'15a'!E19*100),"n.a.",'15a'!E43/'15a'!E19*100)</f>
        <v>94.859813084112147</v>
      </c>
      <c r="F43" s="18">
        <f>IF(ISERROR('15a'!F43/'15a'!F19*100),"n.a.",'15a'!F43/'15a'!F19*100)</f>
        <v>91.283676703645014</v>
      </c>
      <c r="G43" s="18">
        <f>IF(ISERROR('15a'!G43/'15a'!G19*100),"n.a.",'15a'!G43/'15a'!G19*100)</f>
        <v>96.620583717357917</v>
      </c>
      <c r="H43" s="18">
        <f>IF(ISERROR('15a'!H43/'15a'!H19*100),"n.a.",'15a'!H43/'15a'!H19*100)</f>
        <v>97.89473684210526</v>
      </c>
      <c r="I43" s="18">
        <f>IF(ISERROR('15a'!I43/'15a'!I19*100),"n.a.",'15a'!I43/'15a'!I19*100)</f>
        <v>102.16138328530261</v>
      </c>
      <c r="J43" s="18">
        <f>IF(ISERROR('15a'!J43/'15a'!J19*100),"n.a.",'15a'!J43/'15a'!J19*100)</f>
        <v>97.997138769670954</v>
      </c>
      <c r="K43" s="18">
        <f>IF(ISERROR('15a'!K43/'15a'!K19*100),"n.a.",'15a'!K43/'15a'!K19*100)</f>
        <v>95.646258503401356</v>
      </c>
      <c r="L43" s="21">
        <f>IF(ISERROR('15a'!L43/'15a'!L19*100),"n.a.",'15a'!L43/'15a'!L19*100)</f>
        <v>103.07219662058371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IF(ISERROR('15a'!B44/'15a'!B20*100),"n.a.",'15a'!B44/'15a'!B20*100)</f>
        <v>101.8018018018018</v>
      </c>
      <c r="C44" s="24">
        <f>IF(ISERROR('15a'!C44/'15a'!C20*100),"n.a.",'15a'!C44/'15a'!C20*100)</f>
        <v>117.61827079934746</v>
      </c>
      <c r="D44" s="24" t="str">
        <f>IF(ISERROR('15a'!D44/'15a'!D20*100),"n.a.",'15a'!D44/'15a'!D20*100)</f>
        <v>n.a.</v>
      </c>
      <c r="E44" s="24">
        <f>IF(ISERROR('15a'!E44/'15a'!E20*100),"n.a.",'15a'!E44/'15a'!E20*100)</f>
        <v>101.40845070422534</v>
      </c>
      <c r="F44" s="24">
        <f>IF(ISERROR('15a'!F44/'15a'!F20*100),"n.a.",'15a'!F44/'15a'!F20*100)</f>
        <v>88.941548183254355</v>
      </c>
      <c r="G44" s="24">
        <f>IF(ISERROR('15a'!G44/'15a'!G20*100),"n.a.",'15a'!G44/'15a'!G20*100)</f>
        <v>96.171516079632468</v>
      </c>
      <c r="H44" s="24">
        <f>IF(ISERROR('15a'!H44/'15a'!H20*100),"n.a.",'15a'!H44/'15a'!H20*100)</f>
        <v>88.872180451127818</v>
      </c>
      <c r="I44" s="24">
        <f>IF(ISERROR('15a'!I44/'15a'!I20*100),"n.a.",'15a'!I44/'15a'!I20*100)</f>
        <v>102.02312138728323</v>
      </c>
      <c r="J44" s="24">
        <f>IF(ISERROR('15a'!J44/'15a'!J20*100),"n.a.",'15a'!J44/'15a'!J20*100)</f>
        <v>101.98863636363636</v>
      </c>
      <c r="K44" s="24">
        <f>IF(ISERROR('15a'!K44/'15a'!K20*100),"n.a.",'15a'!K44/'15a'!K20*100)</f>
        <v>101.91518467852259</v>
      </c>
      <c r="L44" s="25">
        <f>IF(ISERROR('15a'!L44/'15a'!L20*100),"n.a.",'15a'!L44/'15a'!L20*100)</f>
        <v>104.21216848673947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IF(ISERROR('15a'!B46/'15a'!B14*100),"n.a.",'15a'!B46/'15a'!B14*100)</f>
        <v>104.88888888888887</v>
      </c>
      <c r="C46" s="7">
        <f>IF(ISERROR('15a'!C46/'15a'!C14*100),"n.a.",'15a'!C46/'15a'!C14*100)</f>
        <v>124.02707275803722</v>
      </c>
      <c r="D46" s="7" t="str">
        <f>IF(ISERROR('15a'!D46/'15a'!D14*100),"n.a.",'15a'!D46/'15a'!D14*100)</f>
        <v>n.a.</v>
      </c>
      <c r="E46" s="7" t="str">
        <f>IF(ISERROR('15a'!E46/'15a'!E14*100),"n.a.",'15a'!E46/'15a'!E14*100)</f>
        <v>n.a.</v>
      </c>
      <c r="F46" s="7" t="str">
        <f>IF(ISERROR('15a'!F46/'15a'!F14*100),"n.a.",'15a'!F46/'15a'!F14*100)</f>
        <v>n.a.</v>
      </c>
      <c r="G46" s="7" t="str">
        <f>IF(ISERROR('15a'!G46/'15a'!G14*100),"n.a.",'15a'!G46/'15a'!G14*100)</f>
        <v>n.a.</v>
      </c>
      <c r="H46" s="7">
        <f>IF(ISERROR('15a'!H46/'15a'!H14*100),"n.a.",'15a'!H46/'15a'!H14*100)</f>
        <v>122.12389380530972</v>
      </c>
      <c r="I46" s="7" t="str">
        <f>IF(ISERROR('15a'!I46/'15a'!I14*100),"n.a.",'15a'!I46/'15a'!I14*100)</f>
        <v>n.a.</v>
      </c>
      <c r="J46" s="7" t="str">
        <f>IF(ISERROR('15a'!J46/'15a'!J14*100),"n.a.",'15a'!J46/'15a'!J14*100)</f>
        <v>n.a.</v>
      </c>
      <c r="K46" s="7" t="str">
        <f>IF(ISERROR('15a'!K46/'15a'!K14*100),"n.a.",'15a'!K46/'15a'!K14*100)</f>
        <v>n.a.</v>
      </c>
      <c r="L46" s="29" t="str">
        <f>IF(ISERROR('15a'!L46/'15a'!L14*100),"n.a.",'15a'!L46/'15a'!L14*100)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f>IF(ISERROR('15a'!B47/'15a'!B15*100),"n.a.",'15a'!B47/'15a'!B15*100)</f>
        <v>105.90841949778434</v>
      </c>
      <c r="C47" s="18">
        <f>IF(ISERROR('15a'!C47/'15a'!C15*100),"n.a.",'15a'!C47/'15a'!C15*100)</f>
        <v>99.163879598662206</v>
      </c>
      <c r="D47" s="18" t="str">
        <f>IF(ISERROR('15a'!D47/'15a'!D15*100),"n.a.",'15a'!D47/'15a'!D15*100)</f>
        <v>n.a.</v>
      </c>
      <c r="E47" s="18" t="str">
        <f>IF(ISERROR('15a'!E47/'15a'!E15*100),"n.a.",'15a'!E47/'15a'!E15*100)</f>
        <v>n.a.</v>
      </c>
      <c r="F47" s="18" t="str">
        <f>IF(ISERROR('15a'!F47/'15a'!F15*100),"n.a.",'15a'!F47/'15a'!F15*100)</f>
        <v>n.a.</v>
      </c>
      <c r="G47" s="18">
        <f>IF(ISERROR('15a'!G47/'15a'!G15*100),"n.a.",'15a'!G47/'15a'!G15*100)</f>
        <v>131.45896656534956</v>
      </c>
      <c r="H47" s="18" t="str">
        <f>IF(ISERROR('15a'!H47/'15a'!H15*100),"n.a.",'15a'!H47/'15a'!H15*100)</f>
        <v>n.a.</v>
      </c>
      <c r="I47" s="18" t="str">
        <f>IF(ISERROR('15a'!I47/'15a'!I15*100),"n.a.",'15a'!I47/'15a'!I15*100)</f>
        <v>n.a.</v>
      </c>
      <c r="J47" s="18" t="str">
        <f>IF(ISERROR('15a'!J47/'15a'!J15*100),"n.a.",'15a'!J47/'15a'!J15*100)</f>
        <v>n.a.</v>
      </c>
      <c r="K47" s="18">
        <f>IF(ISERROR('15a'!K47/'15a'!K15*100),"n.a.",'15a'!K47/'15a'!K15*100)</f>
        <v>103.73831775700934</v>
      </c>
      <c r="L47" s="21" t="str">
        <f>IF(ISERROR('15a'!L47/'15a'!L15*100),"n.a.",'15a'!L47/'15a'!L15*100)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f>IF(ISERROR('15a'!B48/'15a'!B16*100),"n.a.",'15a'!B48/'15a'!B16*100)</f>
        <v>99.702380952380949</v>
      </c>
      <c r="C48" s="18">
        <f>IF(ISERROR('15a'!C48/'15a'!C16*100),"n.a.",'15a'!C48/'15a'!C16*100)</f>
        <v>109.66101694915255</v>
      </c>
      <c r="D48" s="18" t="str">
        <f>IF(ISERROR('15a'!D48/'15a'!D16*100),"n.a.",'15a'!D48/'15a'!D16*100)</f>
        <v>n.a.</v>
      </c>
      <c r="E48" s="18" t="str">
        <f>IF(ISERROR('15a'!E48/'15a'!E16*100),"n.a.",'15a'!E48/'15a'!E16*100)</f>
        <v>n.a.</v>
      </c>
      <c r="F48" s="18" t="str">
        <f>IF(ISERROR('15a'!F48/'15a'!F16*100),"n.a.",'15a'!F48/'15a'!F16*100)</f>
        <v>n.a.</v>
      </c>
      <c r="G48" s="18" t="str">
        <f>IF(ISERROR('15a'!G48/'15a'!G16*100),"n.a.",'15a'!G48/'15a'!G16*100)</f>
        <v>n.a.</v>
      </c>
      <c r="H48" s="18" t="str">
        <f>IF(ISERROR('15a'!H48/'15a'!H16*100),"n.a.",'15a'!H48/'15a'!H16*100)</f>
        <v>n.a.</v>
      </c>
      <c r="I48" s="18" t="str">
        <f>IF(ISERROR('15a'!I48/'15a'!I16*100),"n.a.",'15a'!I48/'15a'!I16*100)</f>
        <v>n.a.</v>
      </c>
      <c r="J48" s="18" t="str">
        <f>IF(ISERROR('15a'!J48/'15a'!J16*100),"n.a.",'15a'!J48/'15a'!J16*100)</f>
        <v>n.a.</v>
      </c>
      <c r="K48" s="18" t="str">
        <f>IF(ISERROR('15a'!K48/'15a'!K16*100),"n.a.",'15a'!K48/'15a'!K16*100)</f>
        <v>n.a.</v>
      </c>
      <c r="L48" s="21" t="str">
        <f>IF(ISERROR('15a'!L48/'15a'!L16*100),"n.a.",'15a'!L48/'15a'!L16*100)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IF(ISERROR('15a'!B49/'15a'!B17*100),"n.a.",'15a'!B49/'15a'!B17*100)</f>
        <v>95.230998509687041</v>
      </c>
      <c r="C49" s="18">
        <f>IF(ISERROR('15a'!C49/'15a'!C17*100),"n.a.",'15a'!C49/'15a'!C17*100)</f>
        <v>100.66445182724253</v>
      </c>
      <c r="D49" s="18" t="str">
        <f>IF(ISERROR('15a'!D49/'15a'!D17*100),"n.a.",'15a'!D49/'15a'!D17*100)</f>
        <v>n.a.</v>
      </c>
      <c r="E49" s="18" t="str">
        <f>IF(ISERROR('15a'!E49/'15a'!E17*100),"n.a.",'15a'!E49/'15a'!E17*100)</f>
        <v>n.a.</v>
      </c>
      <c r="F49" s="18" t="str">
        <f>IF(ISERROR('15a'!F49/'15a'!F17*100),"n.a.",'15a'!F49/'15a'!F17*100)</f>
        <v>n.a.</v>
      </c>
      <c r="G49" s="18" t="str">
        <f>IF(ISERROR('15a'!G49/'15a'!G17*100),"n.a.",'15a'!G49/'15a'!G17*100)</f>
        <v>n.a.</v>
      </c>
      <c r="H49" s="18" t="str">
        <f>IF(ISERROR('15a'!H49/'15a'!H17*100),"n.a.",'15a'!H49/'15a'!H17*100)</f>
        <v>n.a.</v>
      </c>
      <c r="I49" s="18" t="str">
        <f>IF(ISERROR('15a'!I49/'15a'!I17*100),"n.a.",'15a'!I49/'15a'!I17*100)</f>
        <v>n.a.</v>
      </c>
      <c r="J49" s="18" t="str">
        <f>IF(ISERROR('15a'!J49/'15a'!J17*100),"n.a.",'15a'!J49/'15a'!J17*100)</f>
        <v>n.a.</v>
      </c>
      <c r="K49" s="18">
        <f>IF(ISERROR('15a'!K49/'15a'!K17*100),"n.a.",'15a'!K49/'15a'!K17*100)</f>
        <v>100.82191780821917</v>
      </c>
      <c r="L49" s="21" t="str">
        <f>IF(ISERROR('15a'!L49/'15a'!L17*100),"n.a.",'15a'!L49/'15a'!L17*100)</f>
        <v>n.a.</v>
      </c>
    </row>
    <row r="50" spans="1:12">
      <c r="A50" s="76">
        <v>2011</v>
      </c>
      <c r="B50" s="17">
        <f>IF(ISERROR('15a'!B50/'15a'!B18*100),"n.a.",'15a'!B50/'15a'!B18*100)</f>
        <v>91.928251121076215</v>
      </c>
      <c r="C50" s="18">
        <f>IF(ISERROR('15a'!C50/'15a'!C18*100),"n.a.",'15a'!C50/'15a'!C18*100)</f>
        <v>104.64344941956882</v>
      </c>
      <c r="D50" s="18" t="str">
        <f>IF(ISERROR('15a'!D50/'15a'!D18*100),"n.a.",'15a'!D50/'15a'!D18*100)</f>
        <v>n.a.</v>
      </c>
      <c r="E50" s="18" t="str">
        <f>IF(ISERROR('15a'!E50/'15a'!E18*100),"n.a.",'15a'!E50/'15a'!E18*100)</f>
        <v>n.a.</v>
      </c>
      <c r="F50" s="18" t="str">
        <f>IF(ISERROR('15a'!F50/'15a'!F18*100),"n.a.",'15a'!F50/'15a'!F18*100)</f>
        <v>n.a.</v>
      </c>
      <c r="G50" s="18" t="str">
        <f>IF(ISERROR('15a'!G50/'15a'!G18*100),"n.a.",'15a'!G50/'15a'!G18*100)</f>
        <v>n.a.</v>
      </c>
      <c r="H50" s="18" t="str">
        <f>IF(ISERROR('15a'!H50/'15a'!H18*100),"n.a.",'15a'!H50/'15a'!H18*100)</f>
        <v>n.a.</v>
      </c>
      <c r="I50" s="18" t="str">
        <f>IF(ISERROR('15a'!I50/'15a'!I18*100),"n.a.",'15a'!I50/'15a'!I18*100)</f>
        <v>n.a.</v>
      </c>
      <c r="J50" s="18" t="str">
        <f>IF(ISERROR('15a'!J50/'15a'!J18*100),"n.a.",'15a'!J50/'15a'!J18*100)</f>
        <v>n.a.</v>
      </c>
      <c r="K50" s="18" t="str">
        <f>IF(ISERROR('15a'!K50/'15a'!K18*100),"n.a.",'15a'!K50/'15a'!K18*100)</f>
        <v>n.a.</v>
      </c>
      <c r="L50" s="21" t="str">
        <f>IF(ISERROR('15a'!L50/'15a'!L18*100),"n.a.",'15a'!L50/'15a'!L18*100)</f>
        <v>n.a.</v>
      </c>
    </row>
    <row r="51" spans="1:12">
      <c r="A51" s="76">
        <v>2012</v>
      </c>
      <c r="B51" s="17">
        <f>IF(ISERROR('15a'!B51/'15a'!B19*100),"n.a.",'15a'!B51/'15a'!B19*100)</f>
        <v>100.89955022488755</v>
      </c>
      <c r="C51" s="18">
        <f>IF(ISERROR('15a'!C51/'15a'!C19*100),"n.a.",'15a'!C51/'15a'!C19*100)</f>
        <v>111.3452188006483</v>
      </c>
      <c r="D51" s="18" t="str">
        <f>IF(ISERROR('15a'!D51/'15a'!D19*100),"n.a.",'15a'!D51/'15a'!D19*100)</f>
        <v>n.a.</v>
      </c>
      <c r="E51" s="18" t="str">
        <f>IF(ISERROR('15a'!E51/'15a'!E19*100),"n.a.",'15a'!E51/'15a'!E19*100)</f>
        <v>n.a.</v>
      </c>
      <c r="F51" s="18" t="str">
        <f>IF(ISERROR('15a'!F51/'15a'!F19*100),"n.a.",'15a'!F51/'15a'!F19*100)</f>
        <v>n.a.</v>
      </c>
      <c r="G51" s="18" t="str">
        <f>IF(ISERROR('15a'!G51/'15a'!G19*100),"n.a.",'15a'!G51/'15a'!G19*100)</f>
        <v>n.a.</v>
      </c>
      <c r="H51" s="18">
        <f>IF(ISERROR('15a'!H51/'15a'!H19*100),"n.a.",'15a'!H51/'15a'!H19*100)</f>
        <v>121.35338345864662</v>
      </c>
      <c r="I51" s="18" t="str">
        <f>IF(ISERROR('15a'!I51/'15a'!I19*100),"n.a.",'15a'!I51/'15a'!I19*100)</f>
        <v>n.a.</v>
      </c>
      <c r="J51" s="18" t="str">
        <f>IF(ISERROR('15a'!J51/'15a'!J19*100),"n.a.",'15a'!J51/'15a'!J19*100)</f>
        <v>n.a.</v>
      </c>
      <c r="K51" s="18" t="str">
        <f>IF(ISERROR('15a'!K51/'15a'!K19*100),"n.a.",'15a'!K51/'15a'!K19*100)</f>
        <v>n.a.</v>
      </c>
      <c r="L51" s="21" t="str">
        <f>IF(ISERROR('15a'!L51/'15a'!L19*100),"n.a.",'15a'!L51/'15a'!L19*100)</f>
        <v>n.a.</v>
      </c>
    </row>
    <row r="52" spans="1:12">
      <c r="A52" s="98">
        <v>2013</v>
      </c>
      <c r="B52" s="23">
        <f>IF(ISERROR('15a'!B52/'15a'!B20*100),"n.a.",'15a'!B52/'15a'!B20*100)</f>
        <v>103.30330330330331</v>
      </c>
      <c r="C52" s="24">
        <f>IF(ISERROR('15a'!C52/'15a'!C20*100),"n.a.",'15a'!C52/'15a'!C20*100)</f>
        <v>99.184339314845033</v>
      </c>
      <c r="D52" s="24" t="str">
        <f>IF(ISERROR('15a'!D52/'15a'!D20*100),"n.a.",'15a'!D52/'15a'!D20*100)</f>
        <v>n.a.</v>
      </c>
      <c r="E52" s="24" t="str">
        <f>IF(ISERROR('15a'!E52/'15a'!E20*100),"n.a.",'15a'!E52/'15a'!E20*100)</f>
        <v>n.a.</v>
      </c>
      <c r="F52" s="24" t="str">
        <f>IF(ISERROR('15a'!F52/'15a'!F20*100),"n.a.",'15a'!F52/'15a'!F20*100)</f>
        <v>n.a.</v>
      </c>
      <c r="G52" s="24" t="str">
        <f>IF(ISERROR('15a'!G52/'15a'!G20*100),"n.a.",'15a'!G52/'15a'!G20*100)</f>
        <v>n.a.</v>
      </c>
      <c r="H52" s="24" t="str">
        <f>IF(ISERROR('15a'!H52/'15a'!H20*100),"n.a.",'15a'!H52/'15a'!H20*100)</f>
        <v>n.a.</v>
      </c>
      <c r="I52" s="24" t="str">
        <f>IF(ISERROR('15a'!I52/'15a'!I20*100),"n.a.",'15a'!I52/'15a'!I20*100)</f>
        <v>n.a.</v>
      </c>
      <c r="J52" s="24" t="str">
        <f>IF(ISERROR('15a'!J52/'15a'!J20*100),"n.a.",'15a'!J52/'15a'!J20*100)</f>
        <v>n.a.</v>
      </c>
      <c r="K52" s="24">
        <f>IF(ISERROR('15a'!K52/'15a'!K20*100),"n.a.",'15a'!K52/'15a'!K20*100)</f>
        <v>109.98632010943913</v>
      </c>
      <c r="L52" s="25" t="str">
        <f>IF(ISERROR('15a'!L52/'15a'!L20*100),"n.a.",'15a'!L52/'15a'!L20*100)</f>
        <v>n.a.</v>
      </c>
    </row>
    <row r="54" spans="1:12">
      <c r="A54" s="2" t="s">
        <v>157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N55"/>
  <sheetViews>
    <sheetView view="pageBreakPreview" zoomScale="85" zoomScaleSheetLayoutView="85" workbookViewId="0">
      <selection activeCell="I1" sqref="I1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219</v>
      </c>
      <c r="H1" s="1"/>
    </row>
    <row r="2" spans="1:14">
      <c r="A2" s="1"/>
      <c r="H2" s="1"/>
    </row>
    <row r="3" spans="1:14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103</v>
      </c>
      <c r="B4" s="78"/>
      <c r="C4" s="79"/>
      <c r="D4" s="79"/>
      <c r="E4" s="79"/>
      <c r="F4" s="79"/>
      <c r="G4" s="79"/>
      <c r="H4" s="45" t="s">
        <v>105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56" t="s">
        <v>64</v>
      </c>
      <c r="I5" s="82"/>
      <c r="J5" s="46"/>
      <c r="K5" s="46"/>
      <c r="L5" s="46"/>
      <c r="M5" s="46"/>
      <c r="N5" s="47"/>
    </row>
    <row r="6" spans="1:14">
      <c r="A6" s="97">
        <v>2007</v>
      </c>
      <c r="B6" s="18">
        <v>26519.9</v>
      </c>
      <c r="C6" s="18">
        <v>25890</v>
      </c>
      <c r="D6" s="18">
        <v>629.9</v>
      </c>
      <c r="E6" s="18">
        <v>307.60000000000002</v>
      </c>
      <c r="F6" s="18">
        <v>309.2</v>
      </c>
      <c r="G6" s="18">
        <v>11.5</v>
      </c>
      <c r="H6" s="97">
        <v>2007</v>
      </c>
      <c r="I6" s="84">
        <f>B6/B6*100</f>
        <v>100</v>
      </c>
      <c r="J6" s="84">
        <f t="shared" ref="J6:L12" si="0">C6/C6*100</f>
        <v>100</v>
      </c>
      <c r="K6" s="84">
        <f t="shared" si="0"/>
        <v>100</v>
      </c>
      <c r="L6" s="84">
        <f t="shared" si="0"/>
        <v>100</v>
      </c>
      <c r="M6" s="84">
        <f t="shared" ref="M6:M12" si="1">F6/F6*100</f>
        <v>100</v>
      </c>
      <c r="N6" s="85">
        <f t="shared" ref="N6:N12" si="2">G6/G6*100</f>
        <v>100</v>
      </c>
    </row>
    <row r="7" spans="1:14">
      <c r="A7" s="76">
        <v>2008</v>
      </c>
      <c r="B7" s="18">
        <v>26908.3</v>
      </c>
      <c r="C7" s="18">
        <v>26268</v>
      </c>
      <c r="D7" s="18">
        <v>640.29999999999995</v>
      </c>
      <c r="E7" s="18">
        <v>311.8</v>
      </c>
      <c r="F7" s="18">
        <v>315.2</v>
      </c>
      <c r="G7" s="18">
        <v>10.4</v>
      </c>
      <c r="H7" s="76">
        <v>2008</v>
      </c>
      <c r="I7" s="87">
        <f t="shared" ref="I7:I12" si="3">B7/B7*100</f>
        <v>100</v>
      </c>
      <c r="J7" s="87">
        <f t="shared" si="0"/>
        <v>100</v>
      </c>
      <c r="K7" s="87">
        <f t="shared" si="0"/>
        <v>100</v>
      </c>
      <c r="L7" s="87">
        <f t="shared" si="0"/>
        <v>100</v>
      </c>
      <c r="M7" s="87">
        <f t="shared" si="1"/>
        <v>100</v>
      </c>
      <c r="N7" s="88">
        <f t="shared" si="2"/>
        <v>100</v>
      </c>
    </row>
    <row r="8" spans="1:14">
      <c r="A8" s="76">
        <v>2009</v>
      </c>
      <c r="B8" s="18">
        <v>27297.3</v>
      </c>
      <c r="C8" s="18">
        <v>26646.7</v>
      </c>
      <c r="D8" s="18">
        <v>650.6</v>
      </c>
      <c r="E8" s="18">
        <v>316.3</v>
      </c>
      <c r="F8" s="18">
        <v>323</v>
      </c>
      <c r="G8" s="18">
        <v>9.6999999999999993</v>
      </c>
      <c r="H8" s="76">
        <v>2009</v>
      </c>
      <c r="I8" s="87">
        <f t="shared" si="3"/>
        <v>100</v>
      </c>
      <c r="J8" s="87">
        <f t="shared" si="0"/>
        <v>100</v>
      </c>
      <c r="K8" s="87">
        <f t="shared" si="0"/>
        <v>100</v>
      </c>
      <c r="L8" s="87">
        <f t="shared" si="0"/>
        <v>100</v>
      </c>
      <c r="M8" s="87">
        <f t="shared" si="1"/>
        <v>100</v>
      </c>
      <c r="N8" s="88">
        <f t="shared" si="2"/>
        <v>100</v>
      </c>
    </row>
    <row r="9" spans="1:14">
      <c r="A9" s="76">
        <v>2010</v>
      </c>
      <c r="B9" s="18">
        <v>27658.1</v>
      </c>
      <c r="C9" s="18">
        <v>26997.5</v>
      </c>
      <c r="D9" s="18">
        <v>660.6</v>
      </c>
      <c r="E9" s="18">
        <v>320.39999999999998</v>
      </c>
      <c r="F9" s="18">
        <v>327.9</v>
      </c>
      <c r="G9" s="18">
        <v>10.6</v>
      </c>
      <c r="H9" s="76">
        <v>2010</v>
      </c>
      <c r="I9" s="87">
        <f t="shared" si="3"/>
        <v>100</v>
      </c>
      <c r="J9" s="87">
        <f t="shared" si="0"/>
        <v>100</v>
      </c>
      <c r="K9" s="87">
        <f t="shared" si="0"/>
        <v>100</v>
      </c>
      <c r="L9" s="87">
        <f t="shared" si="0"/>
        <v>100</v>
      </c>
      <c r="M9" s="87">
        <f t="shared" si="1"/>
        <v>100</v>
      </c>
      <c r="N9" s="88">
        <f t="shared" si="2"/>
        <v>100</v>
      </c>
    </row>
    <row r="10" spans="1:14">
      <c r="A10" s="76">
        <v>2011</v>
      </c>
      <c r="B10" s="18">
        <v>27987.1</v>
      </c>
      <c r="C10" s="18">
        <v>27316.6</v>
      </c>
      <c r="D10" s="18">
        <v>670.5</v>
      </c>
      <c r="E10" s="18">
        <v>324.60000000000002</v>
      </c>
      <c r="F10" s="18">
        <v>331.5</v>
      </c>
      <c r="G10" s="18">
        <v>12.2</v>
      </c>
      <c r="H10" s="76">
        <v>2011</v>
      </c>
      <c r="I10" s="87">
        <f t="shared" si="3"/>
        <v>100</v>
      </c>
      <c r="J10" s="87">
        <f t="shared" si="0"/>
        <v>100</v>
      </c>
      <c r="K10" s="87">
        <f t="shared" si="0"/>
        <v>100</v>
      </c>
      <c r="L10" s="87">
        <f t="shared" si="0"/>
        <v>100</v>
      </c>
      <c r="M10" s="87">
        <f t="shared" si="1"/>
        <v>100</v>
      </c>
      <c r="N10" s="88">
        <f t="shared" si="2"/>
        <v>100</v>
      </c>
    </row>
    <row r="11" spans="1:14">
      <c r="A11" s="76">
        <v>2012</v>
      </c>
      <c r="B11" s="18">
        <v>28314.400000000001</v>
      </c>
      <c r="C11" s="18">
        <v>27635.1</v>
      </c>
      <c r="D11" s="18">
        <v>679.4</v>
      </c>
      <c r="E11" s="18">
        <v>328.2</v>
      </c>
      <c r="F11" s="18">
        <v>337.1</v>
      </c>
      <c r="G11" s="18">
        <v>11.9</v>
      </c>
      <c r="H11" s="76">
        <v>2012</v>
      </c>
      <c r="I11" s="87">
        <f t="shared" si="3"/>
        <v>100</v>
      </c>
      <c r="J11" s="87">
        <f t="shared" si="0"/>
        <v>100</v>
      </c>
      <c r="K11" s="87">
        <f t="shared" si="0"/>
        <v>100</v>
      </c>
      <c r="L11" s="87">
        <f t="shared" si="0"/>
        <v>100</v>
      </c>
      <c r="M11" s="87">
        <f t="shared" si="1"/>
        <v>100</v>
      </c>
      <c r="N11" s="88">
        <f t="shared" si="2"/>
        <v>100</v>
      </c>
    </row>
    <row r="12" spans="1:14">
      <c r="A12" s="98">
        <v>2013</v>
      </c>
      <c r="B12" s="24">
        <v>28673.200000000001</v>
      </c>
      <c r="C12" s="24">
        <v>27985.7</v>
      </c>
      <c r="D12" s="24">
        <v>687.5</v>
      </c>
      <c r="E12" s="24">
        <v>331.5</v>
      </c>
      <c r="F12" s="24">
        <v>342.8</v>
      </c>
      <c r="G12" s="24">
        <v>11</v>
      </c>
      <c r="H12" s="98">
        <v>2013</v>
      </c>
      <c r="I12" s="90">
        <f t="shared" si="3"/>
        <v>100</v>
      </c>
      <c r="J12" s="90">
        <f t="shared" si="0"/>
        <v>100</v>
      </c>
      <c r="K12" s="90">
        <f t="shared" si="0"/>
        <v>100</v>
      </c>
      <c r="L12" s="90">
        <f t="shared" si="0"/>
        <v>100</v>
      </c>
      <c r="M12" s="90">
        <f t="shared" si="1"/>
        <v>100</v>
      </c>
      <c r="N12" s="91">
        <f t="shared" si="2"/>
        <v>100</v>
      </c>
    </row>
    <row r="13" spans="1:14">
      <c r="A13" s="77" t="s">
        <v>65</v>
      </c>
      <c r="B13" s="57"/>
      <c r="C13" s="57"/>
      <c r="D13" s="57"/>
      <c r="E13" s="57"/>
      <c r="F13" s="57"/>
      <c r="G13" s="58"/>
      <c r="H13" s="77" t="s">
        <v>65</v>
      </c>
      <c r="I13" s="92"/>
      <c r="J13" s="92"/>
      <c r="K13" s="92"/>
      <c r="L13" s="92"/>
      <c r="M13" s="92"/>
      <c r="N13" s="93"/>
    </row>
    <row r="14" spans="1:14">
      <c r="A14" s="97">
        <v>2007</v>
      </c>
      <c r="B14" s="6">
        <v>13056.6</v>
      </c>
      <c r="C14" s="7">
        <v>12755.9</v>
      </c>
      <c r="D14" s="7">
        <v>300.7</v>
      </c>
      <c r="E14" s="7">
        <v>140.69999999999999</v>
      </c>
      <c r="F14" s="7">
        <v>154</v>
      </c>
      <c r="G14" s="7">
        <v>5.5</v>
      </c>
      <c r="H14" s="97">
        <v>2007</v>
      </c>
      <c r="I14" s="83">
        <f t="shared" ref="I14:N20" si="4">B14/B6*100</f>
        <v>49.233217319823979</v>
      </c>
      <c r="J14" s="84">
        <f t="shared" si="4"/>
        <v>49.269602162997295</v>
      </c>
      <c r="K14" s="84">
        <f t="shared" si="4"/>
        <v>47.737736148595019</v>
      </c>
      <c r="L14" s="84">
        <f t="shared" si="4"/>
        <v>45.741222366710005</v>
      </c>
      <c r="M14" s="84">
        <f t="shared" si="4"/>
        <v>49.805950840879696</v>
      </c>
      <c r="N14" s="85">
        <f t="shared" si="4"/>
        <v>47.826086956521742</v>
      </c>
    </row>
    <row r="15" spans="1:14">
      <c r="A15" s="76">
        <v>2008</v>
      </c>
      <c r="B15" s="17">
        <v>13250.8</v>
      </c>
      <c r="C15" s="18">
        <v>12944.4</v>
      </c>
      <c r="D15" s="18">
        <v>306.3</v>
      </c>
      <c r="E15" s="18">
        <v>143.30000000000001</v>
      </c>
      <c r="F15" s="18">
        <v>156.80000000000001</v>
      </c>
      <c r="G15" s="18">
        <v>4.9000000000000004</v>
      </c>
      <c r="H15" s="76">
        <v>2008</v>
      </c>
      <c r="I15" s="86">
        <f t="shared" si="4"/>
        <v>49.244285220545329</v>
      </c>
      <c r="J15" s="87">
        <f t="shared" si="4"/>
        <v>49.278209227957973</v>
      </c>
      <c r="K15" s="87">
        <f t="shared" si="4"/>
        <v>47.836951429017653</v>
      </c>
      <c r="L15" s="87">
        <f t="shared" si="4"/>
        <v>45.958948043617703</v>
      </c>
      <c r="M15" s="87">
        <f t="shared" si="4"/>
        <v>49.746192893401023</v>
      </c>
      <c r="N15" s="88">
        <f t="shared" si="4"/>
        <v>47.115384615384613</v>
      </c>
    </row>
    <row r="16" spans="1:14">
      <c r="A16" s="76">
        <v>2009</v>
      </c>
      <c r="B16" s="17">
        <v>13446.5</v>
      </c>
      <c r="C16" s="18">
        <v>13134.8</v>
      </c>
      <c r="D16" s="18">
        <v>311.7</v>
      </c>
      <c r="E16" s="18">
        <v>145.80000000000001</v>
      </c>
      <c r="F16" s="18">
        <v>161</v>
      </c>
      <c r="G16" s="18">
        <v>4.2</v>
      </c>
      <c r="H16" s="76">
        <v>2009</v>
      </c>
      <c r="I16" s="86">
        <f t="shared" si="4"/>
        <v>49.259450568371236</v>
      </c>
      <c r="J16" s="87">
        <f t="shared" si="4"/>
        <v>49.292407690258081</v>
      </c>
      <c r="K16" s="87">
        <f t="shared" si="4"/>
        <v>47.90962188748847</v>
      </c>
      <c r="L16" s="87">
        <f t="shared" si="4"/>
        <v>46.095478975656022</v>
      </c>
      <c r="M16" s="87">
        <f t="shared" si="4"/>
        <v>49.845201238390089</v>
      </c>
      <c r="N16" s="88">
        <f t="shared" si="4"/>
        <v>43.298969072164958</v>
      </c>
    </row>
    <row r="17" spans="1:14">
      <c r="A17" s="76">
        <v>2010</v>
      </c>
      <c r="B17" s="17">
        <v>13624.7</v>
      </c>
      <c r="C17" s="18">
        <v>13307.7</v>
      </c>
      <c r="D17" s="18">
        <v>316.89999999999998</v>
      </c>
      <c r="E17" s="18">
        <v>148.19999999999999</v>
      </c>
      <c r="F17" s="18">
        <v>162.4</v>
      </c>
      <c r="G17" s="18">
        <v>5.6</v>
      </c>
      <c r="H17" s="76">
        <v>2010</v>
      </c>
      <c r="I17" s="86">
        <f t="shared" si="4"/>
        <v>49.261156767818477</v>
      </c>
      <c r="J17" s="87">
        <f t="shared" si="4"/>
        <v>49.292341883507731</v>
      </c>
      <c r="K17" s="87">
        <f t="shared" si="4"/>
        <v>47.971541023312135</v>
      </c>
      <c r="L17" s="87">
        <f t="shared" si="4"/>
        <v>46.254681647940075</v>
      </c>
      <c r="M17" s="87">
        <f t="shared" si="4"/>
        <v>49.52729490698384</v>
      </c>
      <c r="N17" s="88">
        <f t="shared" si="4"/>
        <v>52.830188679245282</v>
      </c>
    </row>
    <row r="18" spans="1:14">
      <c r="A18" s="76">
        <v>2011</v>
      </c>
      <c r="B18" s="17">
        <v>13788.8</v>
      </c>
      <c r="C18" s="18">
        <v>13466.8</v>
      </c>
      <c r="D18" s="18">
        <v>322</v>
      </c>
      <c r="E18" s="18">
        <v>150.5</v>
      </c>
      <c r="F18" s="18">
        <v>165.2</v>
      </c>
      <c r="G18" s="18">
        <v>5.6</v>
      </c>
      <c r="H18" s="76">
        <v>2011</v>
      </c>
      <c r="I18" s="86">
        <f t="shared" si="4"/>
        <v>49.268412947393621</v>
      </c>
      <c r="J18" s="87">
        <f t="shared" si="4"/>
        <v>49.298961071289988</v>
      </c>
      <c r="K18" s="87">
        <f t="shared" si="4"/>
        <v>48.023862788963463</v>
      </c>
      <c r="L18" s="87">
        <f t="shared" si="4"/>
        <v>46.364756623536657</v>
      </c>
      <c r="M18" s="87">
        <f t="shared" si="4"/>
        <v>49.834087481146298</v>
      </c>
      <c r="N18" s="88">
        <f t="shared" si="4"/>
        <v>45.901639344262293</v>
      </c>
    </row>
    <row r="19" spans="1:14">
      <c r="A19" s="76">
        <v>2012</v>
      </c>
      <c r="B19" s="18">
        <v>13954.6</v>
      </c>
      <c r="C19" s="18">
        <v>13627.8</v>
      </c>
      <c r="D19" s="18">
        <v>326.7</v>
      </c>
      <c r="E19" s="18">
        <v>152.6</v>
      </c>
      <c r="F19" s="18">
        <v>167</v>
      </c>
      <c r="G19" s="18">
        <v>6</v>
      </c>
      <c r="H19" s="76">
        <v>2012</v>
      </c>
      <c r="I19" s="86">
        <f t="shared" si="4"/>
        <v>49.284463029412592</v>
      </c>
      <c r="J19" s="87">
        <f t="shared" si="4"/>
        <v>49.313373210156648</v>
      </c>
      <c r="K19" s="87">
        <f t="shared" si="4"/>
        <v>48.086546953193995</v>
      </c>
      <c r="L19" s="87">
        <f t="shared" si="4"/>
        <v>46.496039000609386</v>
      </c>
      <c r="M19" s="87">
        <f t="shared" si="4"/>
        <v>49.540195787600119</v>
      </c>
      <c r="N19" s="88">
        <f t="shared" si="4"/>
        <v>50.420168067226889</v>
      </c>
    </row>
    <row r="20" spans="1:14">
      <c r="A20" s="98">
        <v>2013</v>
      </c>
      <c r="B20" s="24">
        <v>14135.8</v>
      </c>
      <c r="C20" s="24">
        <v>13804.8</v>
      </c>
      <c r="D20" s="24">
        <v>331</v>
      </c>
      <c r="E20" s="24">
        <v>154.6</v>
      </c>
      <c r="F20" s="24">
        <v>170.1</v>
      </c>
      <c r="G20" s="24">
        <v>5.5</v>
      </c>
      <c r="H20" s="98">
        <v>2013</v>
      </c>
      <c r="I20" s="89">
        <f t="shared" si="4"/>
        <v>49.299694488232909</v>
      </c>
      <c r="J20" s="90">
        <f t="shared" si="4"/>
        <v>49.328049682516422</v>
      </c>
      <c r="K20" s="90">
        <f t="shared" si="4"/>
        <v>48.145454545454548</v>
      </c>
      <c r="L20" s="90">
        <f t="shared" si="4"/>
        <v>46.636500754147811</v>
      </c>
      <c r="M20" s="90">
        <f t="shared" si="4"/>
        <v>49.620770128354721</v>
      </c>
      <c r="N20" s="91">
        <f t="shared" si="4"/>
        <v>50</v>
      </c>
    </row>
    <row r="21" spans="1:14">
      <c r="A21" s="104" t="s">
        <v>66</v>
      </c>
      <c r="B21" s="34"/>
      <c r="C21" s="34"/>
      <c r="D21" s="34"/>
      <c r="E21" s="34"/>
      <c r="F21" s="34"/>
      <c r="G21" s="35"/>
      <c r="H21" s="104" t="s">
        <v>66</v>
      </c>
      <c r="I21" s="90"/>
      <c r="J21" s="90"/>
      <c r="K21" s="90"/>
      <c r="L21" s="90"/>
      <c r="M21" s="90"/>
      <c r="N21" s="91"/>
    </row>
    <row r="22" spans="1:14">
      <c r="A22" s="97">
        <v>2007</v>
      </c>
      <c r="B22" s="101">
        <v>13463.2</v>
      </c>
      <c r="C22" s="30">
        <v>13134</v>
      </c>
      <c r="D22" s="30">
        <v>329.2</v>
      </c>
      <c r="E22" s="30">
        <v>166.9</v>
      </c>
      <c r="F22" s="30">
        <v>155.19999999999999</v>
      </c>
      <c r="G22" s="31">
        <v>5.9</v>
      </c>
      <c r="H22" s="97">
        <v>2007</v>
      </c>
      <c r="I22" s="83">
        <f t="shared" ref="I22:N26" si="5">B22/B6*100</f>
        <v>50.766405604847677</v>
      </c>
      <c r="J22" s="84">
        <f t="shared" si="5"/>
        <v>50.730011587485514</v>
      </c>
      <c r="K22" s="84">
        <f t="shared" si="5"/>
        <v>52.262263851404988</v>
      </c>
      <c r="L22" s="84">
        <f t="shared" si="5"/>
        <v>54.258777633289988</v>
      </c>
      <c r="M22" s="84">
        <f t="shared" si="5"/>
        <v>50.194049159120311</v>
      </c>
      <c r="N22" s="85">
        <f t="shared" si="5"/>
        <v>51.304347826086961</v>
      </c>
    </row>
    <row r="23" spans="1:14">
      <c r="A23" s="76">
        <v>2008</v>
      </c>
      <c r="B23" s="59">
        <v>13657.5</v>
      </c>
      <c r="C23" s="32">
        <v>13323.5</v>
      </c>
      <c r="D23" s="32">
        <v>334</v>
      </c>
      <c r="E23" s="32">
        <v>168.6</v>
      </c>
      <c r="F23" s="32">
        <v>158.4</v>
      </c>
      <c r="G23" s="33">
        <v>5.5</v>
      </c>
      <c r="H23" s="76">
        <v>2008</v>
      </c>
      <c r="I23" s="86">
        <f t="shared" si="5"/>
        <v>50.755714779454664</v>
      </c>
      <c r="J23" s="87">
        <f t="shared" si="5"/>
        <v>50.721410080706562</v>
      </c>
      <c r="K23" s="87">
        <f t="shared" si="5"/>
        <v>52.163048570982355</v>
      </c>
      <c r="L23" s="87">
        <f t="shared" si="5"/>
        <v>54.073123797305968</v>
      </c>
      <c r="M23" s="87">
        <f t="shared" si="5"/>
        <v>50.253807106598991</v>
      </c>
      <c r="N23" s="88">
        <f t="shared" si="5"/>
        <v>52.884615384615387</v>
      </c>
    </row>
    <row r="24" spans="1:14">
      <c r="A24" s="76">
        <v>2009</v>
      </c>
      <c r="B24" s="59">
        <v>13850.7</v>
      </c>
      <c r="C24" s="32">
        <v>13511.9</v>
      </c>
      <c r="D24" s="32">
        <v>338.9</v>
      </c>
      <c r="E24" s="32">
        <v>170.4</v>
      </c>
      <c r="F24" s="32">
        <v>162</v>
      </c>
      <c r="G24" s="33">
        <v>5.4</v>
      </c>
      <c r="H24" s="76">
        <v>2009</v>
      </c>
      <c r="I24" s="86">
        <f t="shared" si="5"/>
        <v>50.740183095031377</v>
      </c>
      <c r="J24" s="87">
        <f t="shared" si="5"/>
        <v>50.707592309741912</v>
      </c>
      <c r="K24" s="87">
        <f t="shared" si="5"/>
        <v>52.090378112511523</v>
      </c>
      <c r="L24" s="87">
        <f t="shared" si="5"/>
        <v>53.872905469490995</v>
      </c>
      <c r="M24" s="87">
        <f t="shared" si="5"/>
        <v>50.154798761609911</v>
      </c>
      <c r="N24" s="88">
        <f t="shared" si="5"/>
        <v>55.670103092783521</v>
      </c>
    </row>
    <row r="25" spans="1:14">
      <c r="A25" s="76">
        <v>2010</v>
      </c>
      <c r="B25" s="59">
        <v>14033.4</v>
      </c>
      <c r="C25" s="32">
        <v>13689.7</v>
      </c>
      <c r="D25" s="32">
        <v>343.7</v>
      </c>
      <c r="E25" s="32">
        <v>172.2</v>
      </c>
      <c r="F25" s="32">
        <v>165.5</v>
      </c>
      <c r="G25" s="33">
        <v>4.9000000000000004</v>
      </c>
      <c r="H25" s="76">
        <v>2010</v>
      </c>
      <c r="I25" s="86">
        <f t="shared" si="5"/>
        <v>50.73884323218153</v>
      </c>
      <c r="J25" s="87">
        <f t="shared" si="5"/>
        <v>50.707287711825167</v>
      </c>
      <c r="K25" s="87">
        <f t="shared" si="5"/>
        <v>52.028458976687851</v>
      </c>
      <c r="L25" s="87">
        <f t="shared" si="5"/>
        <v>53.745318352059925</v>
      </c>
      <c r="M25" s="87">
        <f t="shared" si="5"/>
        <v>50.472705093016167</v>
      </c>
      <c r="N25" s="88">
        <f t="shared" si="5"/>
        <v>46.226415094339629</v>
      </c>
    </row>
    <row r="26" spans="1:14">
      <c r="A26" s="76">
        <v>2011</v>
      </c>
      <c r="B26" s="59">
        <v>14198.3</v>
      </c>
      <c r="C26" s="32">
        <v>13849.8</v>
      </c>
      <c r="D26" s="32">
        <v>348.5</v>
      </c>
      <c r="E26" s="32">
        <v>174.1</v>
      </c>
      <c r="F26" s="32">
        <v>166.3</v>
      </c>
      <c r="G26" s="33">
        <v>6.6</v>
      </c>
      <c r="H26" s="76">
        <v>2011</v>
      </c>
      <c r="I26" s="86">
        <f t="shared" si="5"/>
        <v>50.731587052606372</v>
      </c>
      <c r="J26" s="87">
        <f t="shared" si="5"/>
        <v>50.70103892871002</v>
      </c>
      <c r="K26" s="87">
        <f t="shared" si="5"/>
        <v>51.976137211036544</v>
      </c>
      <c r="L26" s="87">
        <f t="shared" si="5"/>
        <v>53.635243376463336</v>
      </c>
      <c r="M26" s="87">
        <f t="shared" si="5"/>
        <v>50.165912518853695</v>
      </c>
      <c r="N26" s="88">
        <f t="shared" si="5"/>
        <v>54.098360655737707</v>
      </c>
    </row>
    <row r="27" spans="1:14">
      <c r="A27" s="76">
        <v>2012</v>
      </c>
      <c r="B27" s="32">
        <v>14359.9</v>
      </c>
      <c r="C27" s="32">
        <v>14007.2</v>
      </c>
      <c r="D27" s="32">
        <v>352.7</v>
      </c>
      <c r="E27" s="32">
        <v>175.6</v>
      </c>
      <c r="F27" s="32">
        <v>170.1</v>
      </c>
      <c r="G27" s="32">
        <v>5.9</v>
      </c>
      <c r="H27" s="76">
        <v>2012</v>
      </c>
      <c r="I27" s="86">
        <f t="shared" ref="I27:N27" si="6">B27/B11*100</f>
        <v>50.715890147769329</v>
      </c>
      <c r="J27" s="87">
        <f t="shared" si="6"/>
        <v>50.686264931192582</v>
      </c>
      <c r="K27" s="87">
        <f t="shared" si="6"/>
        <v>51.913453046806005</v>
      </c>
      <c r="L27" s="87">
        <f t="shared" si="6"/>
        <v>53.503960999390621</v>
      </c>
      <c r="M27" s="87">
        <f t="shared" si="6"/>
        <v>50.459804212399874</v>
      </c>
      <c r="N27" s="88">
        <f t="shared" si="6"/>
        <v>49.579831932773111</v>
      </c>
    </row>
    <row r="28" spans="1:14">
      <c r="A28" s="98">
        <v>2013</v>
      </c>
      <c r="B28" s="34">
        <v>14537.4</v>
      </c>
      <c r="C28" s="34">
        <v>14180.8</v>
      </c>
      <c r="D28" s="34">
        <v>356.6</v>
      </c>
      <c r="E28" s="34">
        <v>177</v>
      </c>
      <c r="F28" s="34">
        <v>172.6</v>
      </c>
      <c r="G28" s="34">
        <v>5.6</v>
      </c>
      <c r="H28" s="98">
        <v>2013</v>
      </c>
      <c r="I28" s="89">
        <f t="shared" ref="I28:N28" si="7">B28/B12*100</f>
        <v>50.700305511767084</v>
      </c>
      <c r="J28" s="90">
        <f t="shared" si="7"/>
        <v>50.67159299213526</v>
      </c>
      <c r="K28" s="90">
        <f t="shared" si="7"/>
        <v>51.869090909090907</v>
      </c>
      <c r="L28" s="90">
        <f t="shared" si="7"/>
        <v>53.393665158371043</v>
      </c>
      <c r="M28" s="90">
        <f t="shared" si="7"/>
        <v>50.350058343057171</v>
      </c>
      <c r="N28" s="91">
        <f t="shared" si="7"/>
        <v>50.909090909090907</v>
      </c>
    </row>
    <row r="29" spans="1:14">
      <c r="A29" s="143" t="s">
        <v>104</v>
      </c>
      <c r="B29" s="125"/>
      <c r="C29" s="144"/>
      <c r="D29" s="144"/>
      <c r="E29" s="144"/>
      <c r="F29" s="144"/>
      <c r="G29" s="144"/>
      <c r="H29" s="143" t="s">
        <v>138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56" t="s">
        <v>64</v>
      </c>
      <c r="I30" s="82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1.4645605752661197</v>
      </c>
      <c r="C31" s="30">
        <f t="shared" ref="C31:G31" si="8">IF(ISERROR(C7/C6*100-100),"n.a.",C7/C6*100-100)</f>
        <v>1.4600231749710275</v>
      </c>
      <c r="D31" s="30">
        <f t="shared" si="8"/>
        <v>1.6510557231306393</v>
      </c>
      <c r="E31" s="30">
        <f t="shared" si="8"/>
        <v>1.3654096228868724</v>
      </c>
      <c r="F31" s="30">
        <f t="shared" si="8"/>
        <v>1.9404915912031129</v>
      </c>
      <c r="G31" s="31">
        <f t="shared" si="8"/>
        <v>-9.5652173913043441</v>
      </c>
      <c r="H31" s="74">
        <v>2008</v>
      </c>
      <c r="I31" s="83">
        <f>I7-I6</f>
        <v>0</v>
      </c>
      <c r="J31" s="84">
        <f t="shared" ref="J31:L31" si="9">J7-J6</f>
        <v>0</v>
      </c>
      <c r="K31" s="84">
        <f t="shared" si="9"/>
        <v>0</v>
      </c>
      <c r="L31" s="84">
        <f t="shared" si="9"/>
        <v>0</v>
      </c>
      <c r="M31" s="84">
        <f t="shared" ref="M31:N31" si="10">M7-M6</f>
        <v>0</v>
      </c>
      <c r="N31" s="85">
        <f t="shared" si="10"/>
        <v>0</v>
      </c>
    </row>
    <row r="32" spans="1:14">
      <c r="A32" s="74">
        <v>2009</v>
      </c>
      <c r="B32" s="59">
        <f t="shared" ref="B32:G32" si="11">IF(ISERROR(B8/B7*100-100),"n.a.",B8/B7*100-100)</f>
        <v>1.4456505985142059</v>
      </c>
      <c r="C32" s="32">
        <f t="shared" si="11"/>
        <v>1.4416780874067427</v>
      </c>
      <c r="D32" s="32">
        <f t="shared" si="11"/>
        <v>1.6086209589255134</v>
      </c>
      <c r="E32" s="32">
        <f t="shared" si="11"/>
        <v>1.4432328415651057</v>
      </c>
      <c r="F32" s="32">
        <f t="shared" si="11"/>
        <v>2.4746192893400973</v>
      </c>
      <c r="G32" s="33">
        <f t="shared" si="11"/>
        <v>-6.7307692307692406</v>
      </c>
      <c r="H32" s="74">
        <v>2009</v>
      </c>
      <c r="I32" s="86">
        <f t="shared" ref="I32:L36" si="12">I8-I7</f>
        <v>0</v>
      </c>
      <c r="J32" s="87">
        <f t="shared" si="12"/>
        <v>0</v>
      </c>
      <c r="K32" s="87">
        <f t="shared" si="12"/>
        <v>0</v>
      </c>
      <c r="L32" s="87">
        <f t="shared" si="12"/>
        <v>0</v>
      </c>
      <c r="M32" s="87">
        <f t="shared" ref="M32:N32" si="13">M8-M7</f>
        <v>0</v>
      </c>
      <c r="N32" s="88">
        <f t="shared" si="13"/>
        <v>0</v>
      </c>
    </row>
    <row r="33" spans="1:14">
      <c r="A33" s="74">
        <v>2010</v>
      </c>
      <c r="B33" s="59">
        <f t="shared" ref="B33:G33" si="14">IF(ISERROR(B9/B8*100-100),"n.a.",B9/B8*100-100)</f>
        <v>1.3217424433918268</v>
      </c>
      <c r="C33" s="32">
        <f t="shared" si="14"/>
        <v>1.3164857186818608</v>
      </c>
      <c r="D33" s="32">
        <f t="shared" si="14"/>
        <v>1.537042729787899</v>
      </c>
      <c r="E33" s="32">
        <f t="shared" si="14"/>
        <v>1.296237748972473</v>
      </c>
      <c r="F33" s="32">
        <f t="shared" si="14"/>
        <v>1.5170278637770735</v>
      </c>
      <c r="G33" s="33">
        <f t="shared" si="14"/>
        <v>9.2783505154639272</v>
      </c>
      <c r="H33" s="74">
        <v>2010</v>
      </c>
      <c r="I33" s="86">
        <f t="shared" si="12"/>
        <v>0</v>
      </c>
      <c r="J33" s="87">
        <f t="shared" si="12"/>
        <v>0</v>
      </c>
      <c r="K33" s="87">
        <f t="shared" si="12"/>
        <v>0</v>
      </c>
      <c r="L33" s="87">
        <f t="shared" si="12"/>
        <v>0</v>
      </c>
      <c r="M33" s="87">
        <f t="shared" ref="M33:N33" si="15">M9-M8</f>
        <v>0</v>
      </c>
      <c r="N33" s="88">
        <f t="shared" si="15"/>
        <v>0</v>
      </c>
    </row>
    <row r="34" spans="1:14">
      <c r="A34" s="74">
        <v>2011</v>
      </c>
      <c r="B34" s="59">
        <f t="shared" ref="B34:G36" si="16">IF(ISERROR(B10/B9*100-100),"n.a.",B10/B9*100-100)</f>
        <v>1.1895249492915241</v>
      </c>
      <c r="C34" s="32">
        <f t="shared" si="16"/>
        <v>1.1819612927122876</v>
      </c>
      <c r="D34" s="32">
        <f t="shared" si="16"/>
        <v>1.4986376021798264</v>
      </c>
      <c r="E34" s="32">
        <f t="shared" si="16"/>
        <v>1.3108614232209845</v>
      </c>
      <c r="F34" s="32">
        <f t="shared" si="16"/>
        <v>1.0978956999085199</v>
      </c>
      <c r="G34" s="33">
        <f t="shared" si="16"/>
        <v>15.094339622641513</v>
      </c>
      <c r="H34" s="74">
        <v>2011</v>
      </c>
      <c r="I34" s="86">
        <f t="shared" si="12"/>
        <v>0</v>
      </c>
      <c r="J34" s="87">
        <f t="shared" si="12"/>
        <v>0</v>
      </c>
      <c r="K34" s="87">
        <f t="shared" si="12"/>
        <v>0</v>
      </c>
      <c r="L34" s="87">
        <f t="shared" si="12"/>
        <v>0</v>
      </c>
      <c r="M34" s="87">
        <f t="shared" ref="M34:N34" si="17">M10-M9</f>
        <v>0</v>
      </c>
      <c r="N34" s="88">
        <f t="shared" si="17"/>
        <v>0</v>
      </c>
    </row>
    <row r="35" spans="1:14">
      <c r="A35" s="74">
        <v>2012</v>
      </c>
      <c r="B35" s="59">
        <f t="shared" si="16"/>
        <v>1.1694673617488149</v>
      </c>
      <c r="C35" s="32">
        <f t="shared" ref="C35:G35" si="18">IF(ISERROR(C11/C10*100-100),"n.a.",C11/C10*100-100)</f>
        <v>1.1659576960529421</v>
      </c>
      <c r="D35" s="32">
        <f t="shared" si="18"/>
        <v>1.3273676360924753</v>
      </c>
      <c r="E35" s="32">
        <f t="shared" si="18"/>
        <v>1.1090573012938876</v>
      </c>
      <c r="F35" s="32">
        <f t="shared" si="18"/>
        <v>1.6892911010558294</v>
      </c>
      <c r="G35" s="33">
        <f t="shared" si="18"/>
        <v>-2.4590163934426101</v>
      </c>
      <c r="H35" s="74">
        <v>2012</v>
      </c>
      <c r="I35" s="86">
        <f t="shared" si="12"/>
        <v>0</v>
      </c>
      <c r="J35" s="87">
        <f t="shared" ref="J35:N35" si="19">J11-J10</f>
        <v>0</v>
      </c>
      <c r="K35" s="87">
        <f t="shared" si="19"/>
        <v>0</v>
      </c>
      <c r="L35" s="87">
        <f t="shared" si="19"/>
        <v>0</v>
      </c>
      <c r="M35" s="87">
        <f t="shared" si="19"/>
        <v>0</v>
      </c>
      <c r="N35" s="88">
        <f t="shared" si="19"/>
        <v>0</v>
      </c>
    </row>
    <row r="36" spans="1:14">
      <c r="A36" s="74">
        <v>2013</v>
      </c>
      <c r="B36" s="59">
        <f t="shared" si="16"/>
        <v>1.2671997287599197</v>
      </c>
      <c r="C36" s="32">
        <f t="shared" ref="C36:G36" si="20">IF(ISERROR(C12/C11*100-100),"n.a.",C12/C11*100-100)</f>
        <v>1.2686764296130804</v>
      </c>
      <c r="D36" s="32">
        <f t="shared" si="20"/>
        <v>1.1922284368560412</v>
      </c>
      <c r="E36" s="32">
        <f t="shared" si="20"/>
        <v>1.0054844606947029</v>
      </c>
      <c r="F36" s="32">
        <f t="shared" si="20"/>
        <v>1.6908929101156787</v>
      </c>
      <c r="G36" s="33">
        <f t="shared" si="20"/>
        <v>-7.5630252100840352</v>
      </c>
      <c r="H36" s="74">
        <v>2013</v>
      </c>
      <c r="I36" s="86">
        <f t="shared" si="12"/>
        <v>0</v>
      </c>
      <c r="J36" s="87">
        <f t="shared" ref="J36:N36" si="21">J12-J11</f>
        <v>0</v>
      </c>
      <c r="K36" s="87">
        <f t="shared" si="21"/>
        <v>0</v>
      </c>
      <c r="L36" s="87">
        <f t="shared" si="21"/>
        <v>0</v>
      </c>
      <c r="M36" s="87">
        <f t="shared" si="21"/>
        <v>0</v>
      </c>
      <c r="N36" s="88">
        <f t="shared" si="21"/>
        <v>0</v>
      </c>
    </row>
    <row r="37" spans="1:14">
      <c r="A37" s="75" t="s">
        <v>220</v>
      </c>
      <c r="B37" s="60">
        <f>IF(ISERROR(B12/B6*100-100),"n.a.",B12/B6*100-100)</f>
        <v>8.1195630451095298</v>
      </c>
      <c r="C37" s="34">
        <f t="shared" ref="C37:G37" si="22">IF(ISERROR(C12/C6*100-100),"n.a.",C12/C6*100-100)</f>
        <v>8.0946311317110968</v>
      </c>
      <c r="D37" s="34">
        <f t="shared" si="22"/>
        <v>9.1443086204159556</v>
      </c>
      <c r="E37" s="34">
        <f t="shared" si="22"/>
        <v>7.7698309492847812</v>
      </c>
      <c r="F37" s="34">
        <f t="shared" si="22"/>
        <v>10.866752910737404</v>
      </c>
      <c r="G37" s="35">
        <f t="shared" si="22"/>
        <v>-4.3478260869565162</v>
      </c>
      <c r="H37" s="75" t="s">
        <v>220</v>
      </c>
      <c r="I37" s="89">
        <f>I12-I6</f>
        <v>0</v>
      </c>
      <c r="J37" s="90">
        <f t="shared" ref="J37:N37" si="23">J12-J6</f>
        <v>0</v>
      </c>
      <c r="K37" s="90">
        <f t="shared" si="23"/>
        <v>0</v>
      </c>
      <c r="L37" s="90">
        <f t="shared" si="23"/>
        <v>0</v>
      </c>
      <c r="M37" s="90">
        <f t="shared" si="23"/>
        <v>0</v>
      </c>
      <c r="N37" s="91">
        <f t="shared" si="23"/>
        <v>0</v>
      </c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92"/>
      <c r="J38" s="92"/>
      <c r="K38" s="92"/>
      <c r="L38" s="92"/>
      <c r="M38" s="92"/>
      <c r="N38" s="93"/>
    </row>
    <row r="39" spans="1:14">
      <c r="A39" s="74">
        <v>2008</v>
      </c>
      <c r="B39" s="101">
        <f t="shared" ref="B39:G39" si="24">IF(ISERROR(B15/B14*100-100),"n.a.",B15/B14*100-100)</f>
        <v>1.4873703720723626</v>
      </c>
      <c r="C39" s="30">
        <f t="shared" si="24"/>
        <v>1.4777475521131436</v>
      </c>
      <c r="D39" s="30">
        <f t="shared" si="24"/>
        <v>1.8623212504157038</v>
      </c>
      <c r="E39" s="30">
        <f t="shared" si="24"/>
        <v>1.8479033404406664</v>
      </c>
      <c r="F39" s="30">
        <f t="shared" si="24"/>
        <v>1.8181818181818272</v>
      </c>
      <c r="G39" s="31">
        <f t="shared" si="24"/>
        <v>-10.909090909090907</v>
      </c>
      <c r="H39" s="74">
        <v>2008</v>
      </c>
      <c r="I39" s="83">
        <f>I15-I14</f>
        <v>1.1067900721350554E-2</v>
      </c>
      <c r="J39" s="84">
        <f t="shared" ref="J39:L39" si="25">J15-J14</f>
        <v>8.6070649606782013E-3</v>
      </c>
      <c r="K39" s="84">
        <f t="shared" si="25"/>
        <v>9.9215280422633612E-2</v>
      </c>
      <c r="L39" s="84">
        <f t="shared" si="25"/>
        <v>0.21772567690769762</v>
      </c>
      <c r="M39" s="84">
        <f t="shared" ref="M39:N39" si="26">M15-M14</f>
        <v>-5.9757947478672691E-2</v>
      </c>
      <c r="N39" s="85">
        <f t="shared" si="26"/>
        <v>-0.71070234113712871</v>
      </c>
    </row>
    <row r="40" spans="1:14">
      <c r="A40" s="74">
        <v>2009</v>
      </c>
      <c r="B40" s="59">
        <f t="shared" ref="B40:G40" si="27">IF(ISERROR(B16/B15*100-100),"n.a.",B16/B15*100-100)</f>
        <v>1.476891961240085</v>
      </c>
      <c r="C40" s="32">
        <f t="shared" si="27"/>
        <v>1.4709063378758316</v>
      </c>
      <c r="D40" s="32">
        <f t="shared" si="27"/>
        <v>1.762977473065618</v>
      </c>
      <c r="E40" s="32">
        <f t="shared" si="27"/>
        <v>1.744591765526863</v>
      </c>
      <c r="F40" s="32">
        <f t="shared" si="27"/>
        <v>2.6785714285714164</v>
      </c>
      <c r="G40" s="33">
        <f t="shared" si="27"/>
        <v>-14.285714285714292</v>
      </c>
      <c r="H40" s="74">
        <v>2009</v>
      </c>
      <c r="I40" s="86">
        <f t="shared" ref="I40:L44" si="28">I16-I15</f>
        <v>1.5165347825906395E-2</v>
      </c>
      <c r="J40" s="87">
        <f t="shared" si="28"/>
        <v>1.4198462300107906E-2</v>
      </c>
      <c r="K40" s="87">
        <f t="shared" si="28"/>
        <v>7.2670458470817323E-2</v>
      </c>
      <c r="L40" s="87">
        <f t="shared" si="28"/>
        <v>0.13653093203831901</v>
      </c>
      <c r="M40" s="87">
        <f t="shared" ref="M40:N40" si="29">M16-M15</f>
        <v>9.9008344989066188E-2</v>
      </c>
      <c r="N40" s="88">
        <f t="shared" si="29"/>
        <v>-3.8164155432196551</v>
      </c>
    </row>
    <row r="41" spans="1:14">
      <c r="A41" s="74">
        <v>2010</v>
      </c>
      <c r="B41" s="59">
        <f t="shared" ref="B41:G41" si="30">IF(ISERROR(B17/B16*100-100),"n.a.",B17/B16*100-100)</f>
        <v>1.3252519242925871</v>
      </c>
      <c r="C41" s="32">
        <f t="shared" si="30"/>
        <v>1.3163504583244503</v>
      </c>
      <c r="D41" s="32">
        <f t="shared" si="30"/>
        <v>1.66827077317933</v>
      </c>
      <c r="E41" s="32">
        <f t="shared" si="30"/>
        <v>1.6460905349794217</v>
      </c>
      <c r="F41" s="32">
        <f t="shared" si="30"/>
        <v>0.86956521739129755</v>
      </c>
      <c r="G41" s="33">
        <f t="shared" si="30"/>
        <v>33.333333333333314</v>
      </c>
      <c r="H41" s="74">
        <v>2010</v>
      </c>
      <c r="I41" s="86">
        <f t="shared" si="28"/>
        <v>1.7061994472413744E-3</v>
      </c>
      <c r="J41" s="87">
        <f t="shared" si="28"/>
        <v>-6.5806750349395315E-5</v>
      </c>
      <c r="K41" s="87">
        <f t="shared" si="28"/>
        <v>6.1919135823664817E-2</v>
      </c>
      <c r="L41" s="87">
        <f t="shared" si="28"/>
        <v>0.15920267228405294</v>
      </c>
      <c r="M41" s="87">
        <f t="shared" ref="M41:N41" si="31">M17-M16</f>
        <v>-0.31790633140624891</v>
      </c>
      <c r="N41" s="88">
        <f t="shared" si="31"/>
        <v>9.5312196070803239</v>
      </c>
    </row>
    <row r="42" spans="1:14">
      <c r="A42" s="74">
        <v>2011</v>
      </c>
      <c r="B42" s="59">
        <f t="shared" ref="B42:G44" si="32">IF(ISERROR(B18/B17*100-100),"n.a.",B18/B17*100-100)</f>
        <v>1.2044301892885585</v>
      </c>
      <c r="C42" s="32">
        <f t="shared" si="32"/>
        <v>1.1955484418794953</v>
      </c>
      <c r="D42" s="32">
        <f t="shared" si="32"/>
        <v>1.6093404859577305</v>
      </c>
      <c r="E42" s="32">
        <f t="shared" si="32"/>
        <v>1.551956815114707</v>
      </c>
      <c r="F42" s="32">
        <f t="shared" si="32"/>
        <v>1.7241379310344769</v>
      </c>
      <c r="G42" s="33">
        <f t="shared" si="32"/>
        <v>0</v>
      </c>
      <c r="H42" s="74">
        <v>2011</v>
      </c>
      <c r="I42" s="86">
        <f t="shared" si="28"/>
        <v>7.2561795751440172E-3</v>
      </c>
      <c r="J42" s="87">
        <f t="shared" si="28"/>
        <v>6.6191877822561196E-3</v>
      </c>
      <c r="K42" s="87">
        <f t="shared" si="28"/>
        <v>5.2321765651328178E-2</v>
      </c>
      <c r="L42" s="87">
        <f t="shared" si="28"/>
        <v>0.11007497559658219</v>
      </c>
      <c r="M42" s="87">
        <f t="shared" ref="M42:N42" si="33">M18-M17</f>
        <v>0.30679257416245775</v>
      </c>
      <c r="N42" s="88">
        <f t="shared" si="33"/>
        <v>-6.9285493349829892</v>
      </c>
    </row>
    <row r="43" spans="1:14">
      <c r="A43" s="74">
        <v>2012</v>
      </c>
      <c r="B43" s="59">
        <f t="shared" si="32"/>
        <v>1.2024251566488715</v>
      </c>
      <c r="C43" s="32">
        <f t="shared" ref="C43:G43" si="34">IF(ISERROR(C19/C18*100-100),"n.a.",C19/C18*100-100)</f>
        <v>1.1955327174978407</v>
      </c>
      <c r="D43" s="32">
        <f t="shared" si="34"/>
        <v>1.4596273291925428</v>
      </c>
      <c r="E43" s="32">
        <f t="shared" si="34"/>
        <v>1.3953488372093119</v>
      </c>
      <c r="F43" s="32">
        <f t="shared" si="34"/>
        <v>1.0895883777239703</v>
      </c>
      <c r="G43" s="33">
        <f t="shared" si="34"/>
        <v>7.1428571428571388</v>
      </c>
      <c r="H43" s="74">
        <v>2012</v>
      </c>
      <c r="I43" s="86">
        <f t="shared" si="28"/>
        <v>1.6050082018971068E-2</v>
      </c>
      <c r="J43" s="87">
        <f t="shared" ref="J43:N43" si="35">J19-J18</f>
        <v>1.4412138866660484E-2</v>
      </c>
      <c r="K43" s="87">
        <f t="shared" si="35"/>
        <v>6.2684164230532247E-2</v>
      </c>
      <c r="L43" s="87">
        <f t="shared" si="35"/>
        <v>0.13128237707272916</v>
      </c>
      <c r="M43" s="87">
        <f t="shared" si="35"/>
        <v>-0.29389169354617906</v>
      </c>
      <c r="N43" s="88">
        <f t="shared" si="35"/>
        <v>4.5185287229645965</v>
      </c>
    </row>
    <row r="44" spans="1:14">
      <c r="A44" s="74">
        <v>2013</v>
      </c>
      <c r="B44" s="59">
        <f t="shared" si="32"/>
        <v>1.298496553107924</v>
      </c>
      <c r="C44" s="32">
        <f t="shared" ref="C44:G44" si="36">IF(ISERROR(C20/C19*100-100),"n.a.",C20/C19*100-100)</f>
        <v>1.298815656232108</v>
      </c>
      <c r="D44" s="32">
        <f t="shared" si="36"/>
        <v>1.3161922252831459</v>
      </c>
      <c r="E44" s="32">
        <f t="shared" si="36"/>
        <v>1.3106159895150711</v>
      </c>
      <c r="F44" s="32">
        <f t="shared" si="36"/>
        <v>1.8562874251496879</v>
      </c>
      <c r="G44" s="33">
        <f t="shared" si="36"/>
        <v>-8.3333333333333428</v>
      </c>
      <c r="H44" s="74">
        <v>2013</v>
      </c>
      <c r="I44" s="86">
        <f t="shared" si="28"/>
        <v>1.5231458820316846E-2</v>
      </c>
      <c r="J44" s="87">
        <f t="shared" ref="J44:N44" si="37">J20-J19</f>
        <v>1.4676472359774095E-2</v>
      </c>
      <c r="K44" s="87">
        <f t="shared" si="37"/>
        <v>5.8907592260553088E-2</v>
      </c>
      <c r="L44" s="87">
        <f t="shared" si="37"/>
        <v>0.14046175353842472</v>
      </c>
      <c r="M44" s="87">
        <f t="shared" si="37"/>
        <v>8.0574340754601792E-2</v>
      </c>
      <c r="N44" s="88">
        <f t="shared" si="37"/>
        <v>-0.42016806722688926</v>
      </c>
    </row>
    <row r="45" spans="1:14">
      <c r="A45" s="75" t="s">
        <v>220</v>
      </c>
      <c r="B45" s="60">
        <f>IF(ISERROR(B20/B14*100-100),"n.a.",B18/B14*100-100)</f>
        <v>5.6078917941883617</v>
      </c>
      <c r="C45" s="34">
        <f t="shared" ref="C45:G45" si="38">IF(ISERROR(C20/C14*100-100),"n.a.",C18/C14*100-100)</f>
        <v>5.573107346404413</v>
      </c>
      <c r="D45" s="34">
        <f t="shared" si="38"/>
        <v>7.0834718989025731</v>
      </c>
      <c r="E45" s="34">
        <f t="shared" si="38"/>
        <v>6.9651741293532439</v>
      </c>
      <c r="F45" s="34">
        <f t="shared" si="38"/>
        <v>7.2727272727272805</v>
      </c>
      <c r="G45" s="35">
        <f t="shared" si="38"/>
        <v>1.818181818181813</v>
      </c>
      <c r="H45" s="75" t="s">
        <v>220</v>
      </c>
      <c r="I45" s="89">
        <f>I20-I14</f>
        <v>6.6477168408930254E-2</v>
      </c>
      <c r="J45" s="90">
        <f t="shared" ref="J45:N45" si="39">J20-J14</f>
        <v>5.8447519519127411E-2</v>
      </c>
      <c r="K45" s="90">
        <f t="shared" si="39"/>
        <v>0.40771839685952926</v>
      </c>
      <c r="L45" s="90">
        <f t="shared" si="39"/>
        <v>0.89527838743780563</v>
      </c>
      <c r="M45" s="90">
        <f t="shared" si="39"/>
        <v>-0.18518071252497492</v>
      </c>
      <c r="N45" s="91">
        <f t="shared" si="39"/>
        <v>2.1739130434782581</v>
      </c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92"/>
      <c r="J46" s="92"/>
      <c r="K46" s="92"/>
      <c r="L46" s="92"/>
      <c r="M46" s="92"/>
      <c r="N46" s="93"/>
    </row>
    <row r="47" spans="1:14">
      <c r="A47" s="74">
        <v>2008</v>
      </c>
      <c r="B47" s="101">
        <f t="shared" ref="B47:G47" si="40">IF(ISERROR(B23/B22*100-100),"n.a.",B23/B22*100-100)</f>
        <v>1.4431932972844379</v>
      </c>
      <c r="C47" s="30">
        <f t="shared" si="40"/>
        <v>1.442820161413124</v>
      </c>
      <c r="D47" s="30">
        <f t="shared" si="40"/>
        <v>1.458080194410698</v>
      </c>
      <c r="E47" s="30">
        <f t="shared" si="40"/>
        <v>1.0185739964050384</v>
      </c>
      <c r="F47" s="30">
        <f t="shared" si="40"/>
        <v>2.0618556701031139</v>
      </c>
      <c r="G47" s="31">
        <f t="shared" si="40"/>
        <v>-6.7796610169491629</v>
      </c>
      <c r="H47" s="74">
        <v>2008</v>
      </c>
      <c r="I47" s="83">
        <f>I23-I22</f>
        <v>-1.0690825393012915E-2</v>
      </c>
      <c r="J47" s="84">
        <f t="shared" ref="J47:L47" si="41">J23-J22</f>
        <v>-8.601506778951773E-3</v>
      </c>
      <c r="K47" s="84">
        <f t="shared" si="41"/>
        <v>-9.9215280422633612E-2</v>
      </c>
      <c r="L47" s="84">
        <f t="shared" si="41"/>
        <v>-0.18565383598402008</v>
      </c>
      <c r="M47" s="84">
        <f t="shared" ref="M47:N47" si="42">M23-M22</f>
        <v>5.9757947478679796E-2</v>
      </c>
      <c r="N47" s="85">
        <f t="shared" si="42"/>
        <v>1.5802675585284263</v>
      </c>
    </row>
    <row r="48" spans="1:14">
      <c r="A48" s="74">
        <v>2009</v>
      </c>
      <c r="B48" s="59">
        <f t="shared" ref="B48:G48" si="43">IF(ISERROR(B24/B23*100-100),"n.a.",B24/B23*100-100)</f>
        <v>1.4146073585941821</v>
      </c>
      <c r="C48" s="32">
        <f t="shared" si="43"/>
        <v>1.4140428566067271</v>
      </c>
      <c r="D48" s="32">
        <f t="shared" si="43"/>
        <v>1.467065868263461</v>
      </c>
      <c r="E48" s="32">
        <f t="shared" si="43"/>
        <v>1.0676156583629961</v>
      </c>
      <c r="F48" s="32">
        <f t="shared" si="43"/>
        <v>2.2727272727272663</v>
      </c>
      <c r="G48" s="33">
        <f t="shared" si="43"/>
        <v>-1.818181818181813</v>
      </c>
      <c r="H48" s="74">
        <v>2009</v>
      </c>
      <c r="I48" s="86">
        <f t="shared" ref="I48:L52" si="44">I24-I23</f>
        <v>-1.5531684423287118E-2</v>
      </c>
      <c r="J48" s="87">
        <f t="shared" si="44"/>
        <v>-1.3817770964649867E-2</v>
      </c>
      <c r="K48" s="87">
        <f t="shared" si="44"/>
        <v>-7.2670458470831534E-2</v>
      </c>
      <c r="L48" s="87">
        <f t="shared" si="44"/>
        <v>-0.20021832781497295</v>
      </c>
      <c r="M48" s="87">
        <f t="shared" ref="M48:N48" si="45">M24-M23</f>
        <v>-9.9008344989080399E-2</v>
      </c>
      <c r="N48" s="88">
        <f t="shared" si="45"/>
        <v>2.7854877081681337</v>
      </c>
    </row>
    <row r="49" spans="1:14">
      <c r="A49" s="74">
        <v>2010</v>
      </c>
      <c r="B49" s="59">
        <f t="shared" ref="B49:G49" si="46">IF(ISERROR(B25/B24*100-100),"n.a.",B25/B24*100-100)</f>
        <v>1.3190669063657339</v>
      </c>
      <c r="C49" s="32">
        <f t="shared" si="46"/>
        <v>1.3158771157276306</v>
      </c>
      <c r="D49" s="32">
        <f t="shared" si="46"/>
        <v>1.4163470050162346</v>
      </c>
      <c r="E49" s="32">
        <f t="shared" si="46"/>
        <v>1.0563380281689945</v>
      </c>
      <c r="F49" s="32">
        <f t="shared" si="46"/>
        <v>2.1604938271605079</v>
      </c>
      <c r="G49" s="33">
        <f t="shared" si="46"/>
        <v>-9.2592592592592524</v>
      </c>
      <c r="H49" s="74">
        <v>2010</v>
      </c>
      <c r="I49" s="86">
        <f t="shared" si="44"/>
        <v>-1.3398628498464404E-3</v>
      </c>
      <c r="J49" s="87">
        <f t="shared" si="44"/>
        <v>-3.0459791674530834E-4</v>
      </c>
      <c r="K49" s="87">
        <f t="shared" si="44"/>
        <v>-6.1919135823671922E-2</v>
      </c>
      <c r="L49" s="87">
        <f t="shared" si="44"/>
        <v>-0.12758711743106943</v>
      </c>
      <c r="M49" s="87">
        <f t="shared" ref="M49:N49" si="47">M25-M24</f>
        <v>0.31790633140625602</v>
      </c>
      <c r="N49" s="88">
        <f t="shared" si="47"/>
        <v>-9.4436879984438917</v>
      </c>
    </row>
    <row r="50" spans="1:14">
      <c r="A50" s="74">
        <v>2011</v>
      </c>
      <c r="B50" s="59">
        <f t="shared" ref="B50:G52" si="48">IF(ISERROR(B26/B25*100-100),"n.a.",B26/B25*100-100)</f>
        <v>1.175053800219473</v>
      </c>
      <c r="C50" s="32">
        <f t="shared" si="48"/>
        <v>1.1694923920903904</v>
      </c>
      <c r="D50" s="32">
        <f t="shared" si="48"/>
        <v>1.3965667733488516</v>
      </c>
      <c r="E50" s="32">
        <f t="shared" si="48"/>
        <v>1.1033681765389076</v>
      </c>
      <c r="F50" s="32">
        <f t="shared" si="48"/>
        <v>0.48338368580060376</v>
      </c>
      <c r="G50" s="33">
        <f t="shared" si="48"/>
        <v>34.693877551020393</v>
      </c>
      <c r="H50" s="74">
        <v>2011</v>
      </c>
      <c r="I50" s="86">
        <f t="shared" si="44"/>
        <v>-7.2561795751582281E-3</v>
      </c>
      <c r="J50" s="87">
        <f t="shared" si="44"/>
        <v>-6.2487831151472051E-3</v>
      </c>
      <c r="K50" s="87">
        <f t="shared" si="44"/>
        <v>-5.2321765651306862E-2</v>
      </c>
      <c r="L50" s="87">
        <f t="shared" si="44"/>
        <v>-0.1100749755965893</v>
      </c>
      <c r="M50" s="87">
        <f t="shared" ref="M50:N50" si="49">M26-M25</f>
        <v>-0.30679257416247196</v>
      </c>
      <c r="N50" s="88">
        <f t="shared" si="49"/>
        <v>7.8719455613980784</v>
      </c>
    </row>
    <row r="51" spans="1:14">
      <c r="A51" s="74">
        <v>2012</v>
      </c>
      <c r="B51" s="59">
        <f t="shared" si="48"/>
        <v>1.1381644281357666</v>
      </c>
      <c r="C51" s="32">
        <f t="shared" ref="C51:G51" si="50">IF(ISERROR(C27/C26*100-100),"n.a.",C27/C26*100-100)</f>
        <v>1.1364785051047903</v>
      </c>
      <c r="D51" s="32">
        <f t="shared" si="50"/>
        <v>1.205164992826397</v>
      </c>
      <c r="E51" s="32">
        <f t="shared" si="50"/>
        <v>0.86157380815623696</v>
      </c>
      <c r="F51" s="32">
        <f t="shared" si="50"/>
        <v>2.2850270595309468</v>
      </c>
      <c r="G51" s="33">
        <f t="shared" si="50"/>
        <v>-10.606060606060595</v>
      </c>
      <c r="H51" s="74">
        <v>2012</v>
      </c>
      <c r="I51" s="86">
        <f t="shared" si="44"/>
        <v>-1.569690483704278E-2</v>
      </c>
      <c r="J51" s="87">
        <f t="shared" ref="J51:N51" si="51">J27-J26</f>
        <v>-1.4773997517437465E-2</v>
      </c>
      <c r="K51" s="87">
        <f t="shared" si="51"/>
        <v>-6.2684164230539352E-2</v>
      </c>
      <c r="L51" s="87">
        <f t="shared" si="51"/>
        <v>-0.13128237707271495</v>
      </c>
      <c r="M51" s="87">
        <f t="shared" si="51"/>
        <v>0.29389169354617906</v>
      </c>
      <c r="N51" s="88">
        <f t="shared" si="51"/>
        <v>-4.5185287229645965</v>
      </c>
    </row>
    <row r="52" spans="1:14">
      <c r="A52" s="74">
        <v>2013</v>
      </c>
      <c r="B52" s="59">
        <f t="shared" si="48"/>
        <v>1.2360810312049608</v>
      </c>
      <c r="C52" s="32">
        <f t="shared" ref="C52:G52" si="52">IF(ISERROR(C28/C27*100-100),"n.a.",C28/C27*100-100)</f>
        <v>1.2393626135130518</v>
      </c>
      <c r="D52" s="32">
        <f t="shared" si="52"/>
        <v>1.1057555996597728</v>
      </c>
      <c r="E52" s="32">
        <f t="shared" si="52"/>
        <v>0.79726651480638111</v>
      </c>
      <c r="F52" s="32">
        <f t="shared" si="52"/>
        <v>1.4697236919459158</v>
      </c>
      <c r="G52" s="33">
        <f t="shared" si="52"/>
        <v>-5.0847457627118757</v>
      </c>
      <c r="H52" s="74">
        <v>2013</v>
      </c>
      <c r="I52" s="86">
        <f t="shared" si="44"/>
        <v>-1.5584636002245134E-2</v>
      </c>
      <c r="J52" s="87">
        <f t="shared" ref="J52:N52" si="53">J28-J27</f>
        <v>-1.4671939057322447E-2</v>
      </c>
      <c r="K52" s="87">
        <f t="shared" si="53"/>
        <v>-4.436213771509756E-2</v>
      </c>
      <c r="L52" s="87">
        <f t="shared" si="53"/>
        <v>-0.11029584101957823</v>
      </c>
      <c r="M52" s="87">
        <f t="shared" si="53"/>
        <v>-0.10974586934270292</v>
      </c>
      <c r="N52" s="88">
        <f t="shared" si="53"/>
        <v>1.3292589763177958</v>
      </c>
    </row>
    <row r="53" spans="1:14">
      <c r="A53" s="75" t="s">
        <v>220</v>
      </c>
      <c r="B53" s="60">
        <f>IF(ISERROR(B28/B22*100-100),"n.a.",B28/B22*100-100)</f>
        <v>7.9787866183373808</v>
      </c>
      <c r="C53" s="34">
        <f t="shared" ref="C53:G53" si="54">IF(ISERROR(C28/C22*100-100),"n.a.",C28/C22*100-100)</f>
        <v>7.9701537992995242</v>
      </c>
      <c r="D53" s="34">
        <f t="shared" si="54"/>
        <v>8.3232077764277221</v>
      </c>
      <c r="E53" s="34">
        <f t="shared" si="54"/>
        <v>6.0515278609946108</v>
      </c>
      <c r="F53" s="34">
        <f t="shared" si="54"/>
        <v>11.211340206185568</v>
      </c>
      <c r="G53" s="35">
        <f t="shared" si="54"/>
        <v>-5.0847457627118757</v>
      </c>
      <c r="H53" s="75" t="s">
        <v>220</v>
      </c>
      <c r="I53" s="89">
        <f>I28-I22</f>
        <v>-6.6100093080592615E-2</v>
      </c>
      <c r="J53" s="90">
        <f t="shared" ref="J53:N53" si="55">J28-J22</f>
        <v>-5.8418595350254066E-2</v>
      </c>
      <c r="K53" s="90">
        <f t="shared" si="55"/>
        <v>-0.39317294231408084</v>
      </c>
      <c r="L53" s="90">
        <f t="shared" si="55"/>
        <v>-0.86511247491894494</v>
      </c>
      <c r="M53" s="90">
        <f t="shared" si="55"/>
        <v>0.15600918393685959</v>
      </c>
      <c r="N53" s="91">
        <f t="shared" si="55"/>
        <v>-0.39525691699605403</v>
      </c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N55"/>
  <sheetViews>
    <sheetView view="pageBreakPreview" zoomScale="85" zoomScaleSheetLayoutView="85" workbookViewId="0">
      <selection activeCell="I4" sqref="I4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221</v>
      </c>
      <c r="H1" s="1"/>
    </row>
    <row r="2" spans="1:14">
      <c r="A2" s="1"/>
      <c r="H2" s="1"/>
    </row>
    <row r="3" spans="1:14" ht="77.2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107</v>
      </c>
      <c r="B4" s="78"/>
      <c r="C4" s="79"/>
      <c r="D4" s="79"/>
      <c r="E4" s="79"/>
      <c r="F4" s="79"/>
      <c r="G4" s="79"/>
      <c r="H4" s="45" t="s">
        <v>113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56" t="s">
        <v>64</v>
      </c>
      <c r="I5" s="82"/>
      <c r="J5" s="46"/>
      <c r="K5" s="46"/>
      <c r="L5" s="46"/>
      <c r="M5" s="46"/>
      <c r="N5" s="47"/>
    </row>
    <row r="6" spans="1:14">
      <c r="A6" s="97">
        <v>2007</v>
      </c>
      <c r="B6" s="18">
        <v>16798.099999999999</v>
      </c>
      <c r="C6" s="18">
        <v>16432.599999999999</v>
      </c>
      <c r="D6" s="18">
        <v>365.5</v>
      </c>
      <c r="E6" s="18">
        <v>167.5</v>
      </c>
      <c r="F6" s="18">
        <v>189.7</v>
      </c>
      <c r="G6" s="18">
        <v>7.4</v>
      </c>
      <c r="H6" s="97">
        <v>2007</v>
      </c>
      <c r="I6" s="83">
        <f>B6/B6*100</f>
        <v>100</v>
      </c>
      <c r="J6" s="84">
        <f t="shared" ref="J6:N12" si="0">C6/C6*100</f>
        <v>100</v>
      </c>
      <c r="K6" s="84">
        <f t="shared" si="0"/>
        <v>100</v>
      </c>
      <c r="L6" s="84">
        <f t="shared" si="0"/>
        <v>100</v>
      </c>
      <c r="M6" s="84">
        <f t="shared" si="0"/>
        <v>100</v>
      </c>
      <c r="N6" s="85">
        <f t="shared" si="0"/>
        <v>100</v>
      </c>
    </row>
    <row r="7" spans="1:14">
      <c r="A7" s="76">
        <v>2008</v>
      </c>
      <c r="B7" s="18">
        <v>17083.8</v>
      </c>
      <c r="C7" s="18">
        <v>16701.900000000001</v>
      </c>
      <c r="D7" s="18">
        <v>381.9</v>
      </c>
      <c r="E7" s="18">
        <v>172.6</v>
      </c>
      <c r="F7" s="18">
        <v>201</v>
      </c>
      <c r="G7" s="18">
        <v>6.8</v>
      </c>
      <c r="H7" s="76">
        <v>2008</v>
      </c>
      <c r="I7" s="86">
        <f t="shared" ref="I7:I12" si="1">B7/B7*100</f>
        <v>100</v>
      </c>
      <c r="J7" s="87">
        <f t="shared" si="0"/>
        <v>100</v>
      </c>
      <c r="K7" s="87">
        <f t="shared" si="0"/>
        <v>100</v>
      </c>
      <c r="L7" s="87">
        <f t="shared" si="0"/>
        <v>100</v>
      </c>
      <c r="M7" s="87">
        <f t="shared" si="0"/>
        <v>100</v>
      </c>
      <c r="N7" s="88">
        <f t="shared" si="0"/>
        <v>100</v>
      </c>
    </row>
    <row r="8" spans="1:14">
      <c r="A8" s="76">
        <v>2009</v>
      </c>
      <c r="B8" s="18">
        <v>16809.7</v>
      </c>
      <c r="C8" s="18">
        <v>16441.099999999999</v>
      </c>
      <c r="D8" s="18">
        <v>368.5</v>
      </c>
      <c r="E8" s="18">
        <v>165.6</v>
      </c>
      <c r="F8" s="18">
        <v>196.5</v>
      </c>
      <c r="G8" s="18">
        <v>5.5</v>
      </c>
      <c r="H8" s="76">
        <v>2009</v>
      </c>
      <c r="I8" s="86">
        <f t="shared" si="1"/>
        <v>100</v>
      </c>
      <c r="J8" s="87">
        <f t="shared" si="0"/>
        <v>100</v>
      </c>
      <c r="K8" s="87">
        <f t="shared" si="0"/>
        <v>100</v>
      </c>
      <c r="L8" s="87">
        <f t="shared" si="0"/>
        <v>100</v>
      </c>
      <c r="M8" s="87">
        <f t="shared" si="0"/>
        <v>100</v>
      </c>
      <c r="N8" s="88">
        <f t="shared" si="0"/>
        <v>100</v>
      </c>
    </row>
    <row r="9" spans="1:14">
      <c r="A9" s="76">
        <v>2010</v>
      </c>
      <c r="B9" s="18">
        <v>17039.3</v>
      </c>
      <c r="C9" s="18">
        <v>16684.5</v>
      </c>
      <c r="D9" s="18">
        <v>354.8</v>
      </c>
      <c r="E9" s="18">
        <v>155.4</v>
      </c>
      <c r="F9" s="18">
        <v>192.9</v>
      </c>
      <c r="G9" s="18">
        <v>5.8</v>
      </c>
      <c r="H9" s="76">
        <v>2010</v>
      </c>
      <c r="I9" s="86">
        <f t="shared" si="1"/>
        <v>100</v>
      </c>
      <c r="J9" s="87">
        <f t="shared" si="0"/>
        <v>100</v>
      </c>
      <c r="K9" s="87">
        <f t="shared" si="0"/>
        <v>100</v>
      </c>
      <c r="L9" s="87">
        <f t="shared" si="0"/>
        <v>100</v>
      </c>
      <c r="M9" s="87">
        <f t="shared" si="0"/>
        <v>100</v>
      </c>
      <c r="N9" s="88">
        <f t="shared" si="0"/>
        <v>100</v>
      </c>
    </row>
    <row r="10" spans="1:14">
      <c r="A10" s="76">
        <v>2011</v>
      </c>
      <c r="B10" s="17">
        <v>17306.400000000001</v>
      </c>
      <c r="C10" s="18">
        <v>16931.900000000001</v>
      </c>
      <c r="D10" s="18">
        <v>374.5</v>
      </c>
      <c r="E10" s="18">
        <v>163</v>
      </c>
      <c r="F10" s="18">
        <v>203.7</v>
      </c>
      <c r="G10" s="21">
        <v>6.9</v>
      </c>
      <c r="H10" s="76">
        <v>2011</v>
      </c>
      <c r="I10" s="86">
        <f t="shared" si="1"/>
        <v>100</v>
      </c>
      <c r="J10" s="87">
        <f t="shared" si="0"/>
        <v>100</v>
      </c>
      <c r="K10" s="87">
        <f t="shared" si="0"/>
        <v>100</v>
      </c>
      <c r="L10" s="87">
        <f t="shared" si="0"/>
        <v>100</v>
      </c>
      <c r="M10" s="87">
        <f t="shared" si="0"/>
        <v>100</v>
      </c>
      <c r="N10" s="88">
        <f t="shared" si="0"/>
        <v>100</v>
      </c>
    </row>
    <row r="11" spans="1:14">
      <c r="A11" s="76">
        <v>2012</v>
      </c>
      <c r="B11" s="17">
        <v>17511.3</v>
      </c>
      <c r="C11" s="18">
        <v>17124.900000000001</v>
      </c>
      <c r="D11" s="18">
        <v>386.4</v>
      </c>
      <c r="E11" s="18">
        <v>173.4</v>
      </c>
      <c r="F11" s="18">
        <v>204.4</v>
      </c>
      <c r="G11" s="21">
        <v>7.4</v>
      </c>
      <c r="H11" s="76">
        <v>2012</v>
      </c>
      <c r="I11" s="86">
        <f t="shared" si="1"/>
        <v>100</v>
      </c>
      <c r="J11" s="87">
        <f t="shared" si="0"/>
        <v>100</v>
      </c>
      <c r="K11" s="87">
        <f t="shared" si="0"/>
        <v>100</v>
      </c>
      <c r="L11" s="87">
        <f t="shared" si="0"/>
        <v>100</v>
      </c>
      <c r="M11" s="87">
        <f t="shared" si="0"/>
        <v>100</v>
      </c>
      <c r="N11" s="88">
        <f t="shared" si="0"/>
        <v>100</v>
      </c>
    </row>
    <row r="12" spans="1:14">
      <c r="A12" s="98">
        <v>2013</v>
      </c>
      <c r="B12" s="23">
        <v>17742.900000000001</v>
      </c>
      <c r="C12" s="24">
        <v>17349.8</v>
      </c>
      <c r="D12" s="24">
        <v>393.1</v>
      </c>
      <c r="E12" s="24">
        <v>175.3</v>
      </c>
      <c r="F12" s="24">
        <v>209.9</v>
      </c>
      <c r="G12" s="25">
        <v>6.9</v>
      </c>
      <c r="H12" s="98">
        <v>2013</v>
      </c>
      <c r="I12" s="89">
        <f t="shared" si="1"/>
        <v>100</v>
      </c>
      <c r="J12" s="90">
        <f t="shared" si="0"/>
        <v>100</v>
      </c>
      <c r="K12" s="90">
        <f t="shared" si="0"/>
        <v>100</v>
      </c>
      <c r="L12" s="90">
        <f t="shared" si="0"/>
        <v>100</v>
      </c>
      <c r="M12" s="90">
        <f t="shared" si="0"/>
        <v>100</v>
      </c>
      <c r="N12" s="91">
        <f t="shared" si="0"/>
        <v>100</v>
      </c>
    </row>
    <row r="13" spans="1:14">
      <c r="A13" s="77" t="s">
        <v>65</v>
      </c>
      <c r="B13" s="24"/>
      <c r="C13" s="24"/>
      <c r="D13" s="24"/>
      <c r="E13" s="24"/>
      <c r="F13" s="24"/>
      <c r="G13" s="25"/>
      <c r="H13" s="77" t="s">
        <v>65</v>
      </c>
      <c r="I13" s="90"/>
      <c r="J13" s="90"/>
      <c r="K13" s="90"/>
      <c r="L13" s="90"/>
      <c r="M13" s="90"/>
      <c r="N13" s="91"/>
    </row>
    <row r="14" spans="1:14">
      <c r="A14" s="97">
        <v>2007</v>
      </c>
      <c r="B14" s="6">
        <v>8865.1</v>
      </c>
      <c r="C14" s="7">
        <v>8675.7999999999993</v>
      </c>
      <c r="D14" s="7">
        <v>189.3</v>
      </c>
      <c r="E14" s="7">
        <v>83.8</v>
      </c>
      <c r="F14" s="7">
        <v>101.5</v>
      </c>
      <c r="G14" s="7">
        <v>3.7</v>
      </c>
      <c r="H14" s="97">
        <v>2007</v>
      </c>
      <c r="I14" s="83">
        <f t="shared" ref="I14:N18" si="2">B14/B6*100</f>
        <v>52.774420916651302</v>
      </c>
      <c r="J14" s="84">
        <f t="shared" si="2"/>
        <v>52.796270827501438</v>
      </c>
      <c r="K14" s="84">
        <f t="shared" si="2"/>
        <v>51.792065663474695</v>
      </c>
      <c r="L14" s="84">
        <f t="shared" si="2"/>
        <v>50.029850746268657</v>
      </c>
      <c r="M14" s="84">
        <f t="shared" si="2"/>
        <v>53.505535055350563</v>
      </c>
      <c r="N14" s="85">
        <f t="shared" si="2"/>
        <v>50</v>
      </c>
    </row>
    <row r="15" spans="1:14">
      <c r="A15" s="76">
        <v>2008</v>
      </c>
      <c r="B15" s="17">
        <v>9010.6</v>
      </c>
      <c r="C15" s="18">
        <v>8810.2999999999993</v>
      </c>
      <c r="D15" s="18">
        <v>200.3</v>
      </c>
      <c r="E15" s="18">
        <v>87.4</v>
      </c>
      <c r="F15" s="18">
        <v>108.6</v>
      </c>
      <c r="G15" s="18">
        <v>3.4</v>
      </c>
      <c r="H15" s="76">
        <v>2008</v>
      </c>
      <c r="I15" s="86">
        <f t="shared" si="2"/>
        <v>52.743534810756401</v>
      </c>
      <c r="J15" s="87">
        <f t="shared" si="2"/>
        <v>52.750285895616656</v>
      </c>
      <c r="K15" s="87">
        <f t="shared" si="2"/>
        <v>52.448284891332818</v>
      </c>
      <c r="L15" s="87">
        <f t="shared" si="2"/>
        <v>50.637311703360375</v>
      </c>
      <c r="M15" s="87">
        <f t="shared" si="2"/>
        <v>54.02985074626865</v>
      </c>
      <c r="N15" s="88">
        <f t="shared" si="2"/>
        <v>50</v>
      </c>
    </row>
    <row r="16" spans="1:14">
      <c r="A16" s="76">
        <v>2009</v>
      </c>
      <c r="B16" s="17">
        <v>8758</v>
      </c>
      <c r="C16" s="18">
        <v>8571.2999999999993</v>
      </c>
      <c r="D16" s="18">
        <v>186.7</v>
      </c>
      <c r="E16" s="18">
        <v>80.5</v>
      </c>
      <c r="F16" s="18">
        <v>103.5</v>
      </c>
      <c r="G16" s="18">
        <v>2.2999999999999998</v>
      </c>
      <c r="H16" s="76">
        <v>2009</v>
      </c>
      <c r="I16" s="86">
        <f t="shared" si="2"/>
        <v>52.100870330820889</v>
      </c>
      <c r="J16" s="87">
        <f t="shared" si="2"/>
        <v>52.133373071144874</v>
      </c>
      <c r="K16" s="87">
        <f t="shared" si="2"/>
        <v>50.664857530529176</v>
      </c>
      <c r="L16" s="87">
        <f t="shared" si="2"/>
        <v>48.611111111111107</v>
      </c>
      <c r="M16" s="87">
        <f t="shared" si="2"/>
        <v>52.671755725190842</v>
      </c>
      <c r="N16" s="88">
        <f t="shared" si="2"/>
        <v>41.818181818181813</v>
      </c>
    </row>
    <row r="17" spans="1:14">
      <c r="A17" s="76">
        <v>2010</v>
      </c>
      <c r="B17" s="17">
        <v>8909.2999999999993</v>
      </c>
      <c r="C17" s="18">
        <v>8731.9</v>
      </c>
      <c r="D17" s="18">
        <v>177.5</v>
      </c>
      <c r="E17" s="18">
        <v>74</v>
      </c>
      <c r="F17" s="18">
        <v>100.1</v>
      </c>
      <c r="G17" s="18">
        <v>3.1</v>
      </c>
      <c r="H17" s="76">
        <v>2010</v>
      </c>
      <c r="I17" s="86">
        <f t="shared" si="2"/>
        <v>52.286772343934317</v>
      </c>
      <c r="J17" s="87">
        <f t="shared" si="2"/>
        <v>52.335401120800739</v>
      </c>
      <c r="K17" s="87">
        <f t="shared" si="2"/>
        <v>50.028184892897407</v>
      </c>
      <c r="L17" s="87">
        <f t="shared" si="2"/>
        <v>47.619047619047613</v>
      </c>
      <c r="M17" s="87">
        <f t="shared" si="2"/>
        <v>51.892172109901502</v>
      </c>
      <c r="N17" s="88">
        <f t="shared" si="2"/>
        <v>53.448275862068975</v>
      </c>
    </row>
    <row r="18" spans="1:14">
      <c r="A18" s="76">
        <v>2011</v>
      </c>
      <c r="B18" s="17">
        <v>9084.5</v>
      </c>
      <c r="C18" s="18">
        <v>8894.2000000000007</v>
      </c>
      <c r="D18" s="18">
        <v>190.3</v>
      </c>
      <c r="E18" s="18">
        <v>80.3</v>
      </c>
      <c r="F18" s="18">
        <v>106.9</v>
      </c>
      <c r="G18" s="21">
        <v>2.9</v>
      </c>
      <c r="H18" s="76">
        <v>2011</v>
      </c>
      <c r="I18" s="86">
        <f t="shared" si="2"/>
        <v>52.492141635464328</v>
      </c>
      <c r="J18" s="87">
        <f t="shared" si="2"/>
        <v>52.529249523089547</v>
      </c>
      <c r="K18" s="87">
        <f t="shared" si="2"/>
        <v>50.814419225634175</v>
      </c>
      <c r="L18" s="87">
        <f t="shared" si="2"/>
        <v>49.263803680981596</v>
      </c>
      <c r="M18" s="87">
        <f t="shared" si="2"/>
        <v>52.479135984290629</v>
      </c>
      <c r="N18" s="88">
        <f t="shared" si="2"/>
        <v>42.028985507246375</v>
      </c>
    </row>
    <row r="19" spans="1:14">
      <c r="A19" s="76">
        <v>2012</v>
      </c>
      <c r="B19" s="17">
        <v>9189.1</v>
      </c>
      <c r="C19" s="18">
        <v>8988</v>
      </c>
      <c r="D19" s="18">
        <v>201.1</v>
      </c>
      <c r="E19" s="18">
        <v>88.2</v>
      </c>
      <c r="F19" s="18">
        <v>108.3</v>
      </c>
      <c r="G19" s="21">
        <v>4.0999999999999996</v>
      </c>
      <c r="H19" s="76">
        <v>2012</v>
      </c>
      <c r="I19" s="86">
        <f t="shared" ref="I19:N19" si="3">B19/B11*100</f>
        <v>52.475258832867922</v>
      </c>
      <c r="J19" s="87">
        <f t="shared" si="3"/>
        <v>52.484978014470151</v>
      </c>
      <c r="K19" s="87">
        <f t="shared" si="3"/>
        <v>52.044513457556938</v>
      </c>
      <c r="L19" s="87">
        <f t="shared" si="3"/>
        <v>50.865051903114193</v>
      </c>
      <c r="M19" s="87">
        <f t="shared" si="3"/>
        <v>52.98434442270058</v>
      </c>
      <c r="N19" s="88">
        <f t="shared" si="3"/>
        <v>55.405405405405396</v>
      </c>
    </row>
    <row r="20" spans="1:14">
      <c r="A20" s="98">
        <v>2013</v>
      </c>
      <c r="B20" s="23">
        <v>9301.7000000000007</v>
      </c>
      <c r="C20" s="24">
        <v>9101.5</v>
      </c>
      <c r="D20" s="24">
        <v>200.1</v>
      </c>
      <c r="E20" s="24">
        <v>87.5</v>
      </c>
      <c r="F20" s="24">
        <v>108.6</v>
      </c>
      <c r="G20" s="25">
        <v>3.7</v>
      </c>
      <c r="H20" s="98">
        <v>2013</v>
      </c>
      <c r="I20" s="89">
        <f t="shared" ref="I20:N20" si="4">B20/B12*100</f>
        <v>52.424913627422796</v>
      </c>
      <c r="J20" s="90">
        <f t="shared" si="4"/>
        <v>52.458817969083213</v>
      </c>
      <c r="K20" s="90">
        <f t="shared" si="4"/>
        <v>50.903078097176291</v>
      </c>
      <c r="L20" s="90">
        <f t="shared" si="4"/>
        <v>49.91443240159726</v>
      </c>
      <c r="M20" s="90">
        <f t="shared" si="4"/>
        <v>51.738923296808004</v>
      </c>
      <c r="N20" s="91">
        <f t="shared" si="4"/>
        <v>53.623188405797109</v>
      </c>
    </row>
    <row r="21" spans="1:14">
      <c r="A21" s="77" t="s">
        <v>66</v>
      </c>
      <c r="B21" s="24"/>
      <c r="C21" s="24"/>
      <c r="D21" s="24"/>
      <c r="E21" s="24"/>
      <c r="F21" s="24"/>
      <c r="G21" s="25"/>
      <c r="H21" s="77" t="s">
        <v>66</v>
      </c>
      <c r="I21" s="90"/>
      <c r="J21" s="90"/>
      <c r="K21" s="90"/>
      <c r="L21" s="90"/>
      <c r="M21" s="90"/>
      <c r="N21" s="91"/>
    </row>
    <row r="22" spans="1:14">
      <c r="A22" s="97">
        <v>2007</v>
      </c>
      <c r="B22" s="6">
        <v>7933.1</v>
      </c>
      <c r="C22" s="7">
        <v>7756.8</v>
      </c>
      <c r="D22" s="7">
        <v>176.3</v>
      </c>
      <c r="E22" s="7">
        <v>83.7</v>
      </c>
      <c r="F22" s="7">
        <v>88.2</v>
      </c>
      <c r="G22" s="7">
        <v>3.8</v>
      </c>
      <c r="H22" s="97">
        <v>2007</v>
      </c>
      <c r="I22" s="83">
        <f t="shared" ref="I22:N26" si="5">B22/B6*100</f>
        <v>47.226174388770161</v>
      </c>
      <c r="J22" s="84">
        <f t="shared" si="5"/>
        <v>47.203729172498576</v>
      </c>
      <c r="K22" s="84">
        <f t="shared" si="5"/>
        <v>48.235294117647058</v>
      </c>
      <c r="L22" s="84">
        <f t="shared" si="5"/>
        <v>49.970149253731343</v>
      </c>
      <c r="M22" s="84">
        <f t="shared" si="5"/>
        <v>46.494464944649451</v>
      </c>
      <c r="N22" s="85">
        <f t="shared" si="5"/>
        <v>51.351351351351347</v>
      </c>
    </row>
    <row r="23" spans="1:14">
      <c r="A23" s="76">
        <v>2008</v>
      </c>
      <c r="B23" s="17">
        <v>8073.2</v>
      </c>
      <c r="C23" s="18">
        <v>7891.7</v>
      </c>
      <c r="D23" s="18">
        <v>181.6</v>
      </c>
      <c r="E23" s="18">
        <v>85.2</v>
      </c>
      <c r="F23" s="18">
        <v>92.4</v>
      </c>
      <c r="G23" s="18">
        <v>3.3</v>
      </c>
      <c r="H23" s="76">
        <v>2008</v>
      </c>
      <c r="I23" s="86">
        <f t="shared" si="5"/>
        <v>47.256465189243613</v>
      </c>
      <c r="J23" s="87">
        <f t="shared" si="5"/>
        <v>47.25031283865907</v>
      </c>
      <c r="K23" s="87">
        <f t="shared" si="5"/>
        <v>47.551715108667189</v>
      </c>
      <c r="L23" s="87">
        <f t="shared" si="5"/>
        <v>49.362688296639632</v>
      </c>
      <c r="M23" s="87">
        <f t="shared" si="5"/>
        <v>45.970149253731343</v>
      </c>
      <c r="N23" s="88">
        <f t="shared" si="5"/>
        <v>48.529411764705884</v>
      </c>
    </row>
    <row r="24" spans="1:14">
      <c r="A24" s="76">
        <v>2009</v>
      </c>
      <c r="B24" s="17">
        <v>8051.6</v>
      </c>
      <c r="C24" s="18">
        <v>7869.8</v>
      </c>
      <c r="D24" s="18">
        <v>181.8</v>
      </c>
      <c r="E24" s="18">
        <v>85.1</v>
      </c>
      <c r="F24" s="18">
        <v>93.1</v>
      </c>
      <c r="G24" s="18">
        <v>3.2</v>
      </c>
      <c r="H24" s="76">
        <v>2009</v>
      </c>
      <c r="I24" s="86">
        <f t="shared" si="5"/>
        <v>47.898534774564688</v>
      </c>
      <c r="J24" s="87">
        <f t="shared" si="5"/>
        <v>47.866626928855133</v>
      </c>
      <c r="K24" s="87">
        <f t="shared" si="5"/>
        <v>49.335142469470831</v>
      </c>
      <c r="L24" s="87">
        <f t="shared" si="5"/>
        <v>51.388888888888886</v>
      </c>
      <c r="M24" s="87">
        <f t="shared" si="5"/>
        <v>47.37913486005089</v>
      </c>
      <c r="N24" s="88">
        <f t="shared" si="5"/>
        <v>58.181818181818187</v>
      </c>
    </row>
    <row r="25" spans="1:14">
      <c r="A25" s="76">
        <v>2010</v>
      </c>
      <c r="B25" s="17">
        <v>8129.9</v>
      </c>
      <c r="C25" s="18">
        <v>7952.7</v>
      </c>
      <c r="D25" s="18">
        <v>177.3</v>
      </c>
      <c r="E25" s="18">
        <v>81.3</v>
      </c>
      <c r="F25" s="18">
        <v>92.8</v>
      </c>
      <c r="G25" s="18">
        <v>2.7</v>
      </c>
      <c r="H25" s="76">
        <v>2010</v>
      </c>
      <c r="I25" s="86">
        <f t="shared" si="5"/>
        <v>47.71264077749673</v>
      </c>
      <c r="J25" s="87">
        <f t="shared" si="5"/>
        <v>47.665198237885456</v>
      </c>
      <c r="K25" s="87">
        <f t="shared" si="5"/>
        <v>49.971815107102593</v>
      </c>
      <c r="L25" s="87">
        <f t="shared" si="5"/>
        <v>52.316602316602314</v>
      </c>
      <c r="M25" s="87">
        <f t="shared" si="5"/>
        <v>48.107827890098491</v>
      </c>
      <c r="N25" s="88">
        <f t="shared" si="5"/>
        <v>46.551724137931039</v>
      </c>
    </row>
    <row r="26" spans="1:14">
      <c r="A26" s="76">
        <v>2011</v>
      </c>
      <c r="B26" s="17">
        <v>8221.9</v>
      </c>
      <c r="C26" s="18">
        <v>8037.7</v>
      </c>
      <c r="D26" s="18">
        <v>184.2</v>
      </c>
      <c r="E26" s="18">
        <v>82.6</v>
      </c>
      <c r="F26" s="18">
        <v>96.9</v>
      </c>
      <c r="G26" s="21">
        <v>4</v>
      </c>
      <c r="H26" s="76">
        <v>2011</v>
      </c>
      <c r="I26" s="86">
        <f t="shared" si="5"/>
        <v>47.507858364535657</v>
      </c>
      <c r="J26" s="87">
        <f t="shared" si="5"/>
        <v>47.470750476910439</v>
      </c>
      <c r="K26" s="87">
        <f t="shared" si="5"/>
        <v>49.185580774365818</v>
      </c>
      <c r="L26" s="87">
        <f t="shared" si="5"/>
        <v>50.674846625766868</v>
      </c>
      <c r="M26" s="87">
        <f t="shared" si="5"/>
        <v>47.569955817378499</v>
      </c>
      <c r="N26" s="88">
        <f t="shared" si="5"/>
        <v>57.971014492753625</v>
      </c>
    </row>
    <row r="27" spans="1:14">
      <c r="A27" s="76">
        <v>2012</v>
      </c>
      <c r="B27" s="17">
        <v>8322.2000000000007</v>
      </c>
      <c r="C27" s="18">
        <v>8136.9</v>
      </c>
      <c r="D27" s="18">
        <v>185.3</v>
      </c>
      <c r="E27" s="18">
        <v>85.2</v>
      </c>
      <c r="F27" s="18">
        <v>96.1</v>
      </c>
      <c r="G27" s="21">
        <v>3.3</v>
      </c>
      <c r="H27" s="76">
        <v>2012</v>
      </c>
      <c r="I27" s="86">
        <f t="shared" ref="I27:N27" si="6">B27/B11*100</f>
        <v>47.524741167132085</v>
      </c>
      <c r="J27" s="87">
        <f t="shared" si="6"/>
        <v>47.515021985529835</v>
      </c>
      <c r="K27" s="87">
        <f t="shared" si="6"/>
        <v>47.955486542443069</v>
      </c>
      <c r="L27" s="87">
        <f t="shared" si="6"/>
        <v>49.134948096885807</v>
      </c>
      <c r="M27" s="87">
        <f t="shared" si="6"/>
        <v>47.015655577299412</v>
      </c>
      <c r="N27" s="88">
        <f t="shared" si="6"/>
        <v>44.594594594594589</v>
      </c>
    </row>
    <row r="28" spans="1:14">
      <c r="A28" s="98">
        <v>2013</v>
      </c>
      <c r="B28" s="23">
        <v>8441.2000000000007</v>
      </c>
      <c r="C28" s="24">
        <v>8248.2999999999993</v>
      </c>
      <c r="D28" s="24">
        <v>192.9</v>
      </c>
      <c r="E28" s="24">
        <v>87.8</v>
      </c>
      <c r="F28" s="24">
        <v>101.4</v>
      </c>
      <c r="G28" s="25">
        <v>3.2</v>
      </c>
      <c r="H28" s="98">
        <v>2013</v>
      </c>
      <c r="I28" s="89">
        <f t="shared" ref="I28:N28" si="7">B28/B12*100</f>
        <v>47.575086372577204</v>
      </c>
      <c r="J28" s="90">
        <f t="shared" si="7"/>
        <v>47.541182030916779</v>
      </c>
      <c r="K28" s="90">
        <f t="shared" si="7"/>
        <v>49.071483083184944</v>
      </c>
      <c r="L28" s="90">
        <f t="shared" si="7"/>
        <v>50.085567598402733</v>
      </c>
      <c r="M28" s="90">
        <f t="shared" si="7"/>
        <v>48.308718437351125</v>
      </c>
      <c r="N28" s="91">
        <f t="shared" si="7"/>
        <v>46.376811594202898</v>
      </c>
    </row>
    <row r="29" spans="1:14">
      <c r="A29" s="94" t="s">
        <v>140</v>
      </c>
      <c r="B29" s="125"/>
      <c r="C29" s="144"/>
      <c r="D29" s="144"/>
      <c r="E29" s="144"/>
      <c r="F29" s="144"/>
      <c r="G29" s="144"/>
      <c r="H29" s="94" t="s">
        <v>73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56" t="s">
        <v>64</v>
      </c>
      <c r="I30" s="82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1.7007875890725757</v>
      </c>
      <c r="C31" s="30">
        <f t="shared" ref="C31:G31" si="8">IF(ISERROR(C7/C6*100-100),"n.a.",C7/C6*100-100)</f>
        <v>1.6388155252364385</v>
      </c>
      <c r="D31" s="30">
        <f t="shared" si="8"/>
        <v>4.4870041039671662</v>
      </c>
      <c r="E31" s="30">
        <f t="shared" si="8"/>
        <v>3.0447761194029965</v>
      </c>
      <c r="F31" s="30">
        <f t="shared" si="8"/>
        <v>5.9567738534528303</v>
      </c>
      <c r="G31" s="31">
        <f t="shared" si="8"/>
        <v>-8.1081081081081123</v>
      </c>
      <c r="H31" s="74">
        <v>2008</v>
      </c>
      <c r="I31" s="83">
        <f>I7-I6</f>
        <v>0</v>
      </c>
      <c r="J31" s="84">
        <f t="shared" ref="J31:N34" si="9">J7-J6</f>
        <v>0</v>
      </c>
      <c r="K31" s="84">
        <f t="shared" si="9"/>
        <v>0</v>
      </c>
      <c r="L31" s="84">
        <f t="shared" si="9"/>
        <v>0</v>
      </c>
      <c r="M31" s="84">
        <f t="shared" si="9"/>
        <v>0</v>
      </c>
      <c r="N31" s="85">
        <f t="shared" si="9"/>
        <v>0</v>
      </c>
    </row>
    <row r="32" spans="1:14">
      <c r="A32" s="74">
        <v>2009</v>
      </c>
      <c r="B32" s="59">
        <f t="shared" ref="B32:G36" si="10">IF(ISERROR(B8/B7*100-100),"n.a.",B8/B7*100-100)</f>
        <v>-1.6044439761645464</v>
      </c>
      <c r="C32" s="32">
        <f t="shared" si="10"/>
        <v>-1.5614989911327655</v>
      </c>
      <c r="D32" s="32">
        <f t="shared" si="10"/>
        <v>-3.5087719298245474</v>
      </c>
      <c r="E32" s="32">
        <f t="shared" si="10"/>
        <v>-4.0556199304750891</v>
      </c>
      <c r="F32" s="32">
        <f t="shared" si="10"/>
        <v>-2.2388059701492438</v>
      </c>
      <c r="G32" s="33">
        <f t="shared" si="10"/>
        <v>-19.117647058823522</v>
      </c>
      <c r="H32" s="74">
        <v>2009</v>
      </c>
      <c r="I32" s="86">
        <f t="shared" ref="I32:L36" si="11">I8-I7</f>
        <v>0</v>
      </c>
      <c r="J32" s="87">
        <f t="shared" si="11"/>
        <v>0</v>
      </c>
      <c r="K32" s="87">
        <f t="shared" si="11"/>
        <v>0</v>
      </c>
      <c r="L32" s="87">
        <f t="shared" si="11"/>
        <v>0</v>
      </c>
      <c r="M32" s="87">
        <f t="shared" si="9"/>
        <v>0</v>
      </c>
      <c r="N32" s="88">
        <f t="shared" si="9"/>
        <v>0</v>
      </c>
    </row>
    <row r="33" spans="1:14">
      <c r="A33" s="74">
        <v>2010</v>
      </c>
      <c r="B33" s="59">
        <f t="shared" si="10"/>
        <v>1.3658780347061423</v>
      </c>
      <c r="C33" s="32">
        <f t="shared" si="10"/>
        <v>1.4804362238536584</v>
      </c>
      <c r="D33" s="32">
        <f t="shared" si="10"/>
        <v>-3.7177747625508744</v>
      </c>
      <c r="E33" s="32">
        <f t="shared" si="10"/>
        <v>-6.1594202898550634</v>
      </c>
      <c r="F33" s="32">
        <f t="shared" si="10"/>
        <v>-1.8320610687022878</v>
      </c>
      <c r="G33" s="33">
        <f t="shared" si="10"/>
        <v>5.454545454545439</v>
      </c>
      <c r="H33" s="74">
        <v>2010</v>
      </c>
      <c r="I33" s="86">
        <f t="shared" si="11"/>
        <v>0</v>
      </c>
      <c r="J33" s="87">
        <f t="shared" si="11"/>
        <v>0</v>
      </c>
      <c r="K33" s="87">
        <f t="shared" si="11"/>
        <v>0</v>
      </c>
      <c r="L33" s="87">
        <f t="shared" si="11"/>
        <v>0</v>
      </c>
      <c r="M33" s="87">
        <f t="shared" si="9"/>
        <v>0</v>
      </c>
      <c r="N33" s="88">
        <f t="shared" si="9"/>
        <v>0</v>
      </c>
    </row>
    <row r="34" spans="1:14">
      <c r="A34" s="74">
        <v>2011</v>
      </c>
      <c r="B34" s="59">
        <f t="shared" si="10"/>
        <v>1.5675526576795988</v>
      </c>
      <c r="C34" s="32">
        <f t="shared" si="10"/>
        <v>1.4828133896730691</v>
      </c>
      <c r="D34" s="32">
        <f t="shared" si="10"/>
        <v>5.5524239007891794</v>
      </c>
      <c r="E34" s="32">
        <f t="shared" si="10"/>
        <v>4.8906048906048909</v>
      </c>
      <c r="F34" s="32">
        <f t="shared" si="10"/>
        <v>5.5987558320373125</v>
      </c>
      <c r="G34" s="33">
        <f t="shared" si="10"/>
        <v>18.965517241379317</v>
      </c>
      <c r="H34" s="74">
        <v>2011</v>
      </c>
      <c r="I34" s="86">
        <f t="shared" si="11"/>
        <v>0</v>
      </c>
      <c r="J34" s="87">
        <f t="shared" si="11"/>
        <v>0</v>
      </c>
      <c r="K34" s="87">
        <f t="shared" si="11"/>
        <v>0</v>
      </c>
      <c r="L34" s="87">
        <f t="shared" si="11"/>
        <v>0</v>
      </c>
      <c r="M34" s="87">
        <f t="shared" si="9"/>
        <v>0</v>
      </c>
      <c r="N34" s="88">
        <f t="shared" si="9"/>
        <v>0</v>
      </c>
    </row>
    <row r="35" spans="1:14">
      <c r="A35" s="74">
        <v>2012</v>
      </c>
      <c r="B35" s="59">
        <f t="shared" si="10"/>
        <v>1.1839550686451048</v>
      </c>
      <c r="C35" s="32">
        <f t="shared" ref="C35:G35" si="12">IF(ISERROR(C11/C10*100-100),"n.a.",C11/C10*100-100)</f>
        <v>1.1398602637625004</v>
      </c>
      <c r="D35" s="32">
        <f t="shared" si="12"/>
        <v>3.1775700934579447</v>
      </c>
      <c r="E35" s="32">
        <f t="shared" si="12"/>
        <v>6.3803680981595221</v>
      </c>
      <c r="F35" s="32">
        <f t="shared" si="12"/>
        <v>0.34364261168384758</v>
      </c>
      <c r="G35" s="33">
        <f t="shared" si="12"/>
        <v>7.2463768115942173</v>
      </c>
      <c r="H35" s="74">
        <v>2012</v>
      </c>
      <c r="I35" s="86">
        <f t="shared" si="11"/>
        <v>0</v>
      </c>
      <c r="J35" s="87">
        <f t="shared" ref="J35:N35" si="13">J11-J10</f>
        <v>0</v>
      </c>
      <c r="K35" s="87">
        <f t="shared" si="13"/>
        <v>0</v>
      </c>
      <c r="L35" s="87">
        <f t="shared" si="13"/>
        <v>0</v>
      </c>
      <c r="M35" s="87">
        <f t="shared" si="13"/>
        <v>0</v>
      </c>
      <c r="N35" s="88">
        <f t="shared" si="13"/>
        <v>0</v>
      </c>
    </row>
    <row r="36" spans="1:14">
      <c r="A36" s="74">
        <v>2013</v>
      </c>
      <c r="B36" s="59">
        <f t="shared" si="10"/>
        <v>1.3225745661373196</v>
      </c>
      <c r="C36" s="32">
        <f t="shared" ref="C36:G36" si="14">IF(ISERROR(C12/C11*100-100),"n.a.",C12/C11*100-100)</f>
        <v>1.3132923403932182</v>
      </c>
      <c r="D36" s="32">
        <f t="shared" si="14"/>
        <v>1.7339544513457668</v>
      </c>
      <c r="E36" s="32">
        <f t="shared" si="14"/>
        <v>1.0957324106113191</v>
      </c>
      <c r="F36" s="32">
        <f t="shared" si="14"/>
        <v>2.6908023483365895</v>
      </c>
      <c r="G36" s="33">
        <f t="shared" si="14"/>
        <v>-6.7567567567567579</v>
      </c>
      <c r="H36" s="74">
        <v>2013</v>
      </c>
      <c r="I36" s="86">
        <f t="shared" si="11"/>
        <v>0</v>
      </c>
      <c r="J36" s="87">
        <f t="shared" ref="J36:N36" si="15">J12-J11</f>
        <v>0</v>
      </c>
      <c r="K36" s="87">
        <f t="shared" si="15"/>
        <v>0</v>
      </c>
      <c r="L36" s="87">
        <f t="shared" si="15"/>
        <v>0</v>
      </c>
      <c r="M36" s="87">
        <f t="shared" si="15"/>
        <v>0</v>
      </c>
      <c r="N36" s="88">
        <f t="shared" si="15"/>
        <v>0</v>
      </c>
    </row>
    <row r="37" spans="1:14">
      <c r="A37" s="75" t="s">
        <v>220</v>
      </c>
      <c r="B37" s="60">
        <f>IF(ISERROR(B12/B6*100-100),"n.a.",B12/B6*100-100)</f>
        <v>5.6244456218262968</v>
      </c>
      <c r="C37" s="34">
        <f t="shared" ref="C37:G37" si="16">IF(ISERROR(C12/C6*100-100),"n.a.",C12/C6*100-100)</f>
        <v>5.5815878193347288</v>
      </c>
      <c r="D37" s="34">
        <f t="shared" si="16"/>
        <v>7.5512995896033033</v>
      </c>
      <c r="E37" s="34">
        <f t="shared" si="16"/>
        <v>4.6567164179104594</v>
      </c>
      <c r="F37" s="34">
        <f t="shared" si="16"/>
        <v>10.648392198207702</v>
      </c>
      <c r="G37" s="35">
        <f t="shared" si="16"/>
        <v>-6.7567567567567579</v>
      </c>
      <c r="H37" s="75" t="s">
        <v>220</v>
      </c>
      <c r="I37" s="89">
        <f>I12-I6</f>
        <v>0</v>
      </c>
      <c r="J37" s="90">
        <f t="shared" ref="J37:N37" si="17">J12-J6</f>
        <v>0</v>
      </c>
      <c r="K37" s="90">
        <f t="shared" si="17"/>
        <v>0</v>
      </c>
      <c r="L37" s="90">
        <f t="shared" si="17"/>
        <v>0</v>
      </c>
      <c r="M37" s="90">
        <f t="shared" si="17"/>
        <v>0</v>
      </c>
      <c r="N37" s="91">
        <f t="shared" si="17"/>
        <v>0</v>
      </c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92"/>
      <c r="J38" s="92"/>
      <c r="K38" s="92"/>
      <c r="L38" s="92"/>
      <c r="M38" s="92"/>
      <c r="N38" s="93"/>
    </row>
    <row r="39" spans="1:14">
      <c r="A39" s="74">
        <v>2008</v>
      </c>
      <c r="B39" s="101">
        <f t="shared" ref="B39:G44" si="18">IF(ISERROR(B15/B14*100-100),"n.a.",B15/B14*100-100)</f>
        <v>1.64126744199163</v>
      </c>
      <c r="C39" s="30">
        <f t="shared" si="18"/>
        <v>1.5502893104958559</v>
      </c>
      <c r="D39" s="30">
        <f t="shared" si="18"/>
        <v>5.8108821975699954</v>
      </c>
      <c r="E39" s="30">
        <f t="shared" si="18"/>
        <v>4.2959427207637191</v>
      </c>
      <c r="F39" s="30">
        <f t="shared" si="18"/>
        <v>6.9950738916256086</v>
      </c>
      <c r="G39" s="31">
        <f t="shared" si="18"/>
        <v>-8.1081081081081123</v>
      </c>
      <c r="H39" s="74">
        <v>2008</v>
      </c>
      <c r="I39" s="83">
        <f>I15-I14</f>
        <v>-3.0886105894900595E-2</v>
      </c>
      <c r="J39" s="84">
        <f t="shared" ref="J39:N42" si="19">J15-J14</f>
        <v>-4.5984931884781588E-2</v>
      </c>
      <c r="K39" s="84">
        <f t="shared" si="19"/>
        <v>0.65621922785812359</v>
      </c>
      <c r="L39" s="84">
        <f t="shared" si="19"/>
        <v>0.60746095709171755</v>
      </c>
      <c r="M39" s="84">
        <f t="shared" si="19"/>
        <v>0.52431569091808683</v>
      </c>
      <c r="N39" s="85">
        <f t="shared" si="19"/>
        <v>0</v>
      </c>
    </row>
    <row r="40" spans="1:14">
      <c r="A40" s="74">
        <v>2009</v>
      </c>
      <c r="B40" s="59">
        <f t="shared" si="18"/>
        <v>-2.80336492575411</v>
      </c>
      <c r="C40" s="32">
        <f t="shared" si="18"/>
        <v>-2.7127339591160364</v>
      </c>
      <c r="D40" s="32">
        <f t="shared" si="18"/>
        <v>-6.7898152770843865</v>
      </c>
      <c r="E40" s="32">
        <f t="shared" si="18"/>
        <v>-7.8947368421052602</v>
      </c>
      <c r="F40" s="32">
        <f t="shared" si="18"/>
        <v>-4.6961325966850751</v>
      </c>
      <c r="G40" s="33">
        <f t="shared" si="18"/>
        <v>-32.352941176470594</v>
      </c>
      <c r="H40" s="74">
        <v>2009</v>
      </c>
      <c r="I40" s="86">
        <f t="shared" ref="I40:L44" si="20">I16-I15</f>
        <v>-0.64266447993551168</v>
      </c>
      <c r="J40" s="87">
        <f t="shared" si="20"/>
        <v>-0.61691282447178253</v>
      </c>
      <c r="K40" s="87">
        <f t="shared" si="20"/>
        <v>-1.7834273608036426</v>
      </c>
      <c r="L40" s="87">
        <f t="shared" si="20"/>
        <v>-2.0262005922492676</v>
      </c>
      <c r="M40" s="87">
        <f t="shared" si="19"/>
        <v>-1.3580950210778084</v>
      </c>
      <c r="N40" s="88">
        <f t="shared" si="19"/>
        <v>-8.181818181818187</v>
      </c>
    </row>
    <row r="41" spans="1:14">
      <c r="A41" s="74">
        <v>2010</v>
      </c>
      <c r="B41" s="59">
        <f t="shared" si="18"/>
        <v>1.7275633706325522</v>
      </c>
      <c r="C41" s="32">
        <f t="shared" si="18"/>
        <v>1.8736947720882569</v>
      </c>
      <c r="D41" s="32">
        <f t="shared" si="18"/>
        <v>-4.9276914836636223</v>
      </c>
      <c r="E41" s="32">
        <f t="shared" si="18"/>
        <v>-8.0745341614906891</v>
      </c>
      <c r="F41" s="32">
        <f t="shared" si="18"/>
        <v>-3.2850241545893795</v>
      </c>
      <c r="G41" s="33">
        <f t="shared" si="18"/>
        <v>34.782608695652186</v>
      </c>
      <c r="H41" s="74">
        <v>2010</v>
      </c>
      <c r="I41" s="86">
        <f t="shared" si="20"/>
        <v>0.18590201311342724</v>
      </c>
      <c r="J41" s="87">
        <f t="shared" si="20"/>
        <v>0.20202804965586552</v>
      </c>
      <c r="K41" s="87">
        <f t="shared" si="20"/>
        <v>-0.63667263763176862</v>
      </c>
      <c r="L41" s="87">
        <f t="shared" si="20"/>
        <v>-0.99206349206349387</v>
      </c>
      <c r="M41" s="87">
        <f t="shared" si="19"/>
        <v>-0.77958361528934006</v>
      </c>
      <c r="N41" s="88">
        <f t="shared" si="19"/>
        <v>11.630094043887162</v>
      </c>
    </row>
    <row r="42" spans="1:14">
      <c r="A42" s="74">
        <v>2011</v>
      </c>
      <c r="B42" s="59">
        <f t="shared" si="18"/>
        <v>1.9664844600586093</v>
      </c>
      <c r="C42" s="32">
        <f t="shared" si="18"/>
        <v>1.8587020007100534</v>
      </c>
      <c r="D42" s="32">
        <f t="shared" si="18"/>
        <v>7.2112676056338216</v>
      </c>
      <c r="E42" s="32">
        <f t="shared" si="18"/>
        <v>8.5135135135135016</v>
      </c>
      <c r="F42" s="32">
        <f t="shared" si="18"/>
        <v>6.7932067932068065</v>
      </c>
      <c r="G42" s="33">
        <f t="shared" si="18"/>
        <v>-6.4516129032258078</v>
      </c>
      <c r="H42" s="74">
        <v>2011</v>
      </c>
      <c r="I42" s="86">
        <f t="shared" si="20"/>
        <v>0.20536929153001182</v>
      </c>
      <c r="J42" s="87">
        <f t="shared" si="20"/>
        <v>0.19384840228880762</v>
      </c>
      <c r="K42" s="87">
        <f t="shared" si="20"/>
        <v>0.78623433273676824</v>
      </c>
      <c r="L42" s="87">
        <f t="shared" si="20"/>
        <v>1.6447560619339825</v>
      </c>
      <c r="M42" s="87">
        <f t="shared" si="19"/>
        <v>0.58696387438912723</v>
      </c>
      <c r="N42" s="88">
        <f t="shared" si="19"/>
        <v>-11.4192903548226</v>
      </c>
    </row>
    <row r="43" spans="1:14">
      <c r="A43" s="74">
        <v>2012</v>
      </c>
      <c r="B43" s="59">
        <f t="shared" si="18"/>
        <v>1.1514117452804129</v>
      </c>
      <c r="C43" s="32">
        <f t="shared" ref="C43:G43" si="21">IF(ISERROR(C19/C18*100-100),"n.a.",C19/C18*100-100)</f>
        <v>1.0546198646308653</v>
      </c>
      <c r="D43" s="32">
        <f t="shared" si="21"/>
        <v>5.6752496058854405</v>
      </c>
      <c r="E43" s="32">
        <f t="shared" si="21"/>
        <v>9.8381070983810872</v>
      </c>
      <c r="F43" s="32">
        <f t="shared" si="21"/>
        <v>1.3096351730589362</v>
      </c>
      <c r="G43" s="33">
        <f t="shared" si="21"/>
        <v>41.379310344827587</v>
      </c>
      <c r="H43" s="74">
        <v>2012</v>
      </c>
      <c r="I43" s="86">
        <f t="shared" si="20"/>
        <v>-1.6882802596406066E-2</v>
      </c>
      <c r="J43" s="87">
        <f t="shared" ref="J43:N43" si="22">J19-J18</f>
        <v>-4.4271508619395661E-2</v>
      </c>
      <c r="K43" s="87">
        <f t="shared" si="22"/>
        <v>1.230094231922763</v>
      </c>
      <c r="L43" s="87">
        <f t="shared" si="22"/>
        <v>1.6012482221325968</v>
      </c>
      <c r="M43" s="87">
        <f t="shared" si="22"/>
        <v>0.50520843840995155</v>
      </c>
      <c r="N43" s="88">
        <f t="shared" si="22"/>
        <v>13.376419898159021</v>
      </c>
    </row>
    <row r="44" spans="1:14">
      <c r="A44" s="74">
        <v>2013</v>
      </c>
      <c r="B44" s="59">
        <f t="shared" si="18"/>
        <v>1.2253648344233881</v>
      </c>
      <c r="C44" s="32">
        <f t="shared" ref="C44:G44" si="23">IF(ISERROR(C20/C19*100-100),"n.a.",C20/C19*100-100)</f>
        <v>1.2627948375612021</v>
      </c>
      <c r="D44" s="32">
        <f t="shared" si="23"/>
        <v>-0.49726504226752866</v>
      </c>
      <c r="E44" s="32">
        <f t="shared" si="23"/>
        <v>-0.79365079365079794</v>
      </c>
      <c r="F44" s="32">
        <f t="shared" si="23"/>
        <v>0.27700831024930039</v>
      </c>
      <c r="G44" s="33">
        <f t="shared" si="23"/>
        <v>-9.75609756097559</v>
      </c>
      <c r="H44" s="74">
        <v>2013</v>
      </c>
      <c r="I44" s="86">
        <f t="shared" si="20"/>
        <v>-5.0345205445125885E-2</v>
      </c>
      <c r="J44" s="87">
        <f t="shared" ref="J44:N44" si="24">J20-J19</f>
        <v>-2.6160045386937725E-2</v>
      </c>
      <c r="K44" s="87">
        <f t="shared" si="24"/>
        <v>-1.1414353603806475</v>
      </c>
      <c r="L44" s="87">
        <f t="shared" si="24"/>
        <v>-0.95061950151693253</v>
      </c>
      <c r="M44" s="87">
        <f t="shared" si="24"/>
        <v>-1.2454211258925767</v>
      </c>
      <c r="N44" s="88">
        <f t="shared" si="24"/>
        <v>-1.7822169996082877</v>
      </c>
    </row>
    <row r="45" spans="1:14">
      <c r="A45" s="75" t="s">
        <v>220</v>
      </c>
      <c r="B45" s="60">
        <f>IF(ISERROR(B20/B14*100-100),"n.a.",B20/B14*100-100)</f>
        <v>4.9249303448353601</v>
      </c>
      <c r="C45" s="34">
        <f t="shared" ref="C45:G45" si="25">IF(ISERROR(C20/C14*100-100),"n.a.",C20/C14*100-100)</f>
        <v>4.9067521150787456</v>
      </c>
      <c r="D45" s="34">
        <f t="shared" si="25"/>
        <v>5.7052297939778072</v>
      </c>
      <c r="E45" s="34">
        <f t="shared" si="25"/>
        <v>4.415274463007151</v>
      </c>
      <c r="F45" s="34">
        <f t="shared" si="25"/>
        <v>6.9950738916256086</v>
      </c>
      <c r="G45" s="35">
        <f t="shared" si="25"/>
        <v>0</v>
      </c>
      <c r="H45" s="75" t="s">
        <v>220</v>
      </c>
      <c r="I45" s="89">
        <f>I20-I14</f>
        <v>-0.34950728922850516</v>
      </c>
      <c r="J45" s="90">
        <f t="shared" ref="J45:N45" si="26">J20-J14</f>
        <v>-0.33745285841822437</v>
      </c>
      <c r="K45" s="90">
        <f t="shared" si="26"/>
        <v>-0.88898756629840392</v>
      </c>
      <c r="L45" s="90">
        <f t="shared" si="26"/>
        <v>-0.11541834467139722</v>
      </c>
      <c r="M45" s="90">
        <f t="shared" si="26"/>
        <v>-1.7666117585425596</v>
      </c>
      <c r="N45" s="91">
        <f t="shared" si="26"/>
        <v>3.6231884057971087</v>
      </c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92"/>
      <c r="J46" s="92"/>
      <c r="K46" s="92"/>
      <c r="L46" s="92"/>
      <c r="M46" s="92"/>
      <c r="N46" s="93"/>
    </row>
    <row r="47" spans="1:14">
      <c r="A47" s="74">
        <v>2008</v>
      </c>
      <c r="B47" s="101">
        <f t="shared" ref="B47:G52" si="27">IF(ISERROR(B23/B22*100-100),"n.a.",B23/B22*100-100)</f>
        <v>1.7660183282701496</v>
      </c>
      <c r="C47" s="30">
        <f t="shared" si="27"/>
        <v>1.7391192244224527</v>
      </c>
      <c r="D47" s="30">
        <f t="shared" si="27"/>
        <v>3.0062393647192209</v>
      </c>
      <c r="E47" s="30">
        <f t="shared" si="27"/>
        <v>1.7921146953405014</v>
      </c>
      <c r="F47" s="30">
        <f t="shared" si="27"/>
        <v>4.7619047619047734</v>
      </c>
      <c r="G47" s="31">
        <f t="shared" si="27"/>
        <v>-13.157894736842096</v>
      </c>
      <c r="H47" s="74">
        <v>2008</v>
      </c>
      <c r="I47" s="83">
        <f>I23-I22</f>
        <v>3.0290800473451895E-2</v>
      </c>
      <c r="J47" s="84">
        <f t="shared" ref="J47:N50" si="28">J23-J22</f>
        <v>4.658366616049392E-2</v>
      </c>
      <c r="K47" s="84">
        <f t="shared" si="28"/>
        <v>-0.68357900897986923</v>
      </c>
      <c r="L47" s="84">
        <f t="shared" si="28"/>
        <v>-0.60746095709171044</v>
      </c>
      <c r="M47" s="84">
        <f t="shared" si="28"/>
        <v>-0.52431569091810815</v>
      </c>
      <c r="N47" s="85">
        <f t="shared" si="28"/>
        <v>-2.8219395866454633</v>
      </c>
    </row>
    <row r="48" spans="1:14">
      <c r="A48" s="74">
        <v>2009</v>
      </c>
      <c r="B48" s="59">
        <f t="shared" si="27"/>
        <v>-0.26755190011394347</v>
      </c>
      <c r="C48" s="32">
        <f t="shared" si="27"/>
        <v>-0.27750674759556659</v>
      </c>
      <c r="D48" s="32">
        <f t="shared" si="27"/>
        <v>0.1101321585903321</v>
      </c>
      <c r="E48" s="32">
        <f t="shared" si="27"/>
        <v>-0.11737089201878348</v>
      </c>
      <c r="F48" s="32">
        <f t="shared" si="27"/>
        <v>0.75757575757573647</v>
      </c>
      <c r="G48" s="33">
        <f t="shared" si="27"/>
        <v>-3.030303030303017</v>
      </c>
      <c r="H48" s="74">
        <v>2009</v>
      </c>
      <c r="I48" s="86">
        <f t="shared" ref="I48:L52" si="29">I24-I23</f>
        <v>0.6420695853210745</v>
      </c>
      <c r="J48" s="87">
        <f t="shared" si="29"/>
        <v>0.61631409019606309</v>
      </c>
      <c r="K48" s="87">
        <f t="shared" si="29"/>
        <v>1.7834273608036426</v>
      </c>
      <c r="L48" s="87">
        <f t="shared" si="29"/>
        <v>2.0262005922492534</v>
      </c>
      <c r="M48" s="87">
        <f t="shared" si="28"/>
        <v>1.4089856063195469</v>
      </c>
      <c r="N48" s="88">
        <f t="shared" si="28"/>
        <v>9.652406417112303</v>
      </c>
    </row>
    <row r="49" spans="1:14">
      <c r="A49" s="74">
        <v>2010</v>
      </c>
      <c r="B49" s="59">
        <f t="shared" si="27"/>
        <v>0.97247751999600496</v>
      </c>
      <c r="C49" s="32">
        <f t="shared" si="27"/>
        <v>1.0533939871407085</v>
      </c>
      <c r="D49" s="32">
        <f t="shared" si="27"/>
        <v>-2.4752475247524757</v>
      </c>
      <c r="E49" s="32">
        <f t="shared" si="27"/>
        <v>-4.4653349001174973</v>
      </c>
      <c r="F49" s="32">
        <f t="shared" si="27"/>
        <v>-0.3222341568206275</v>
      </c>
      <c r="G49" s="33">
        <f t="shared" si="27"/>
        <v>-15.625</v>
      </c>
      <c r="H49" s="74">
        <v>2010</v>
      </c>
      <c r="I49" s="86">
        <f t="shared" si="29"/>
        <v>-0.18589399706795717</v>
      </c>
      <c r="J49" s="87">
        <f t="shared" si="29"/>
        <v>-0.20142869096967786</v>
      </c>
      <c r="K49" s="87">
        <f t="shared" si="29"/>
        <v>0.63667263763176152</v>
      </c>
      <c r="L49" s="87">
        <f t="shared" si="29"/>
        <v>0.92771342771342802</v>
      </c>
      <c r="M49" s="87">
        <f t="shared" si="28"/>
        <v>0.72869303004760155</v>
      </c>
      <c r="N49" s="88">
        <f t="shared" si="28"/>
        <v>-11.630094043887148</v>
      </c>
    </row>
    <row r="50" spans="1:14">
      <c r="A50" s="74">
        <v>2011</v>
      </c>
      <c r="B50" s="59">
        <f t="shared" si="27"/>
        <v>1.1316252352427512</v>
      </c>
      <c r="C50" s="32">
        <f t="shared" si="27"/>
        <v>1.0688193946709816</v>
      </c>
      <c r="D50" s="32">
        <f t="shared" si="27"/>
        <v>3.8917089678510877</v>
      </c>
      <c r="E50" s="32">
        <f t="shared" si="27"/>
        <v>1.5990159901598986</v>
      </c>
      <c r="F50" s="32">
        <f t="shared" si="27"/>
        <v>4.4181034482758719</v>
      </c>
      <c r="G50" s="33">
        <f t="shared" si="27"/>
        <v>48.148148148148152</v>
      </c>
      <c r="H50" s="74">
        <v>2011</v>
      </c>
      <c r="I50" s="86">
        <f t="shared" si="29"/>
        <v>-0.20478241296107313</v>
      </c>
      <c r="J50" s="87">
        <f t="shared" si="29"/>
        <v>-0.19444776097501659</v>
      </c>
      <c r="K50" s="87">
        <f t="shared" si="29"/>
        <v>-0.78623433273677534</v>
      </c>
      <c r="L50" s="87">
        <f t="shared" si="29"/>
        <v>-1.6417556908354456</v>
      </c>
      <c r="M50" s="87">
        <f t="shared" si="28"/>
        <v>-0.53787207271999193</v>
      </c>
      <c r="N50" s="88">
        <f t="shared" si="28"/>
        <v>11.419290354822586</v>
      </c>
    </row>
    <row r="51" spans="1:14">
      <c r="A51" s="74">
        <v>2012</v>
      </c>
      <c r="B51" s="59">
        <f t="shared" si="27"/>
        <v>1.2199126722533862</v>
      </c>
      <c r="C51" s="32">
        <f t="shared" ref="C51:G51" si="30">IF(ISERROR(C27/C26*100-100),"n.a.",C27/C26*100-100)</f>
        <v>1.2341839083319854</v>
      </c>
      <c r="D51" s="32">
        <f t="shared" si="30"/>
        <v>0.59717698154182131</v>
      </c>
      <c r="E51" s="32">
        <f t="shared" si="30"/>
        <v>3.1476997578692618</v>
      </c>
      <c r="F51" s="32">
        <f t="shared" si="30"/>
        <v>-0.82559339525285225</v>
      </c>
      <c r="G51" s="33">
        <f t="shared" si="30"/>
        <v>-17.5</v>
      </c>
      <c r="H51" s="74">
        <v>2012</v>
      </c>
      <c r="I51" s="86">
        <f t="shared" si="29"/>
        <v>1.6882802596427382E-2</v>
      </c>
      <c r="J51" s="87">
        <f t="shared" ref="J51:N51" si="31">J27-J26</f>
        <v>4.4271508619395661E-2</v>
      </c>
      <c r="K51" s="87">
        <f t="shared" si="31"/>
        <v>-1.2300942319227488</v>
      </c>
      <c r="L51" s="87">
        <f t="shared" si="31"/>
        <v>-1.5398985288810607</v>
      </c>
      <c r="M51" s="87">
        <f t="shared" si="31"/>
        <v>-0.55430024007908685</v>
      </c>
      <c r="N51" s="88">
        <f t="shared" si="31"/>
        <v>-13.376419898159035</v>
      </c>
    </row>
    <row r="52" spans="1:14">
      <c r="A52" s="74">
        <v>2013</v>
      </c>
      <c r="B52" s="59">
        <f t="shared" si="27"/>
        <v>1.4299103602412941</v>
      </c>
      <c r="C52" s="32">
        <f t="shared" ref="C52:G52" si="32">IF(ISERROR(C28/C27*100-100),"n.a.",C28/C27*100-100)</f>
        <v>1.369071759515279</v>
      </c>
      <c r="D52" s="32">
        <f t="shared" si="32"/>
        <v>4.1014570966001003</v>
      </c>
      <c r="E52" s="32">
        <f t="shared" si="32"/>
        <v>3.0516431924882568</v>
      </c>
      <c r="F52" s="32">
        <f t="shared" si="32"/>
        <v>5.5150884495317456</v>
      </c>
      <c r="G52" s="33">
        <f t="shared" si="32"/>
        <v>-3.030303030303017</v>
      </c>
      <c r="H52" s="74">
        <v>2013</v>
      </c>
      <c r="I52" s="86">
        <f t="shared" si="29"/>
        <v>5.0345205445118779E-2</v>
      </c>
      <c r="J52" s="87">
        <f t="shared" ref="J52:N52" si="33">J28-J27</f>
        <v>2.616004538694483E-2</v>
      </c>
      <c r="K52" s="87">
        <f t="shared" si="33"/>
        <v>1.1159965407418753</v>
      </c>
      <c r="L52" s="87">
        <f t="shared" si="33"/>
        <v>0.95061950151692542</v>
      </c>
      <c r="M52" s="87">
        <f t="shared" si="33"/>
        <v>1.2930628600517124</v>
      </c>
      <c r="N52" s="88">
        <f t="shared" si="33"/>
        <v>1.782216999608309</v>
      </c>
    </row>
    <row r="53" spans="1:14">
      <c r="A53" s="75" t="s">
        <v>220</v>
      </c>
      <c r="B53" s="60">
        <f>IF(ISERROR(B28/B22*100-100),"n.a.",B28/B22*100-100)</f>
        <v>6.4048102255108432</v>
      </c>
      <c r="C53" s="34">
        <f t="shared" ref="C53:G53" si="34">IF(ISERROR(C28/C22*100-100),"n.a.",C28/C22*100-100)</f>
        <v>6.3363758250824844</v>
      </c>
      <c r="D53" s="34">
        <f t="shared" si="34"/>
        <v>9.4157685762904038</v>
      </c>
      <c r="E53" s="34">
        <f t="shared" si="34"/>
        <v>4.8984468339307057</v>
      </c>
      <c r="F53" s="34">
        <f t="shared" si="34"/>
        <v>14.965986394557817</v>
      </c>
      <c r="G53" s="35">
        <f t="shared" si="34"/>
        <v>-15.78947368421052</v>
      </c>
      <c r="H53" s="75" t="s">
        <v>220</v>
      </c>
      <c r="I53" s="89">
        <f>I28-I22</f>
        <v>0.34891198380704225</v>
      </c>
      <c r="J53" s="90">
        <f t="shared" ref="J53:N53" si="35">J28-J22</f>
        <v>0.33745285841820305</v>
      </c>
      <c r="K53" s="90">
        <f t="shared" si="35"/>
        <v>0.83618896553788602</v>
      </c>
      <c r="L53" s="90">
        <f t="shared" si="35"/>
        <v>0.11541834467139012</v>
      </c>
      <c r="M53" s="90">
        <f t="shared" si="35"/>
        <v>1.814253492701674</v>
      </c>
      <c r="N53" s="91">
        <f t="shared" si="35"/>
        <v>-4.9745397571484489</v>
      </c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J67"/>
  <sheetViews>
    <sheetView view="pageBreakPreview" zoomScale="85" zoomScaleSheetLayoutView="85" workbookViewId="0">
      <selection sqref="A1:G1"/>
    </sheetView>
  </sheetViews>
  <sheetFormatPr defaultRowHeight="15"/>
  <cols>
    <col min="1" max="1" width="10.28515625" style="2" customWidth="1"/>
    <col min="2" max="7" width="25.7109375" style="2" customWidth="1"/>
    <col min="8" max="8" width="9.140625" style="2"/>
    <col min="9" max="9" width="9.42578125" style="2" bestFit="1" customWidth="1"/>
    <col min="10" max="16384" width="9.140625" style="2"/>
  </cols>
  <sheetData>
    <row r="1" spans="1:10">
      <c r="A1" s="152" t="s">
        <v>186</v>
      </c>
      <c r="B1" s="152"/>
      <c r="C1" s="152"/>
      <c r="D1" s="152"/>
      <c r="E1" s="152"/>
      <c r="F1" s="152"/>
      <c r="G1" s="152"/>
    </row>
    <row r="2" spans="1:10">
      <c r="A2" s="1"/>
    </row>
    <row r="3" spans="1:10" ht="23.25" customHeight="1">
      <c r="A3" s="3"/>
      <c r="B3" s="156" t="s">
        <v>110</v>
      </c>
      <c r="C3" s="157"/>
      <c r="D3" s="158"/>
      <c r="E3" s="156" t="s">
        <v>42</v>
      </c>
      <c r="F3" s="157"/>
      <c r="G3" s="158"/>
    </row>
    <row r="4" spans="1:10" ht="32.25" customHeight="1">
      <c r="A4" s="3"/>
      <c r="B4" s="70" t="s">
        <v>39</v>
      </c>
      <c r="C4" s="71" t="s">
        <v>40</v>
      </c>
      <c r="D4" s="72" t="s">
        <v>41</v>
      </c>
      <c r="E4" s="70" t="s">
        <v>43</v>
      </c>
      <c r="F4" s="71" t="s">
        <v>44</v>
      </c>
      <c r="G4" s="72" t="s">
        <v>45</v>
      </c>
    </row>
    <row r="5" spans="1:10">
      <c r="A5" s="41" t="s">
        <v>20</v>
      </c>
      <c r="B5" s="6">
        <v>6.2</v>
      </c>
      <c r="C5" s="7">
        <v>63.1</v>
      </c>
      <c r="D5" s="29">
        <v>67.3</v>
      </c>
      <c r="E5" s="7">
        <v>16674.099999999999</v>
      </c>
      <c r="F5" s="7">
        <v>3987.8</v>
      </c>
      <c r="G5" s="29">
        <v>12686.3</v>
      </c>
    </row>
    <row r="6" spans="1:10">
      <c r="A6" s="42" t="s">
        <v>21</v>
      </c>
      <c r="B6" s="17">
        <v>6.1</v>
      </c>
      <c r="C6" s="18">
        <v>63.3</v>
      </c>
      <c r="D6" s="21">
        <v>67.400000000000006</v>
      </c>
      <c r="E6" s="18">
        <v>16748.900000000001</v>
      </c>
      <c r="F6" s="18">
        <v>3969.8</v>
      </c>
      <c r="G6" s="21">
        <v>12779.1</v>
      </c>
    </row>
    <row r="7" spans="1:10">
      <c r="A7" s="42" t="s">
        <v>22</v>
      </c>
      <c r="B7" s="17">
        <v>6</v>
      </c>
      <c r="C7" s="18">
        <v>63.4</v>
      </c>
      <c r="D7" s="21">
        <v>67.400000000000006</v>
      </c>
      <c r="E7" s="18">
        <v>16843.2</v>
      </c>
      <c r="F7" s="18">
        <v>3981.5</v>
      </c>
      <c r="G7" s="21">
        <v>12861.7</v>
      </c>
    </row>
    <row r="8" spans="1:10">
      <c r="A8" s="42" t="s">
        <v>23</v>
      </c>
      <c r="B8" s="17">
        <v>5.9</v>
      </c>
      <c r="C8" s="18">
        <v>63.5</v>
      </c>
      <c r="D8" s="21">
        <v>67.5</v>
      </c>
      <c r="E8" s="18">
        <v>16944.3</v>
      </c>
      <c r="F8" s="18">
        <v>3961.8</v>
      </c>
      <c r="G8" s="21">
        <v>12982.5</v>
      </c>
    </row>
    <row r="9" spans="1:10">
      <c r="A9" s="42" t="s">
        <v>24</v>
      </c>
      <c r="B9" s="17">
        <v>6</v>
      </c>
      <c r="C9" s="18">
        <v>63.6</v>
      </c>
      <c r="D9" s="21">
        <v>67.599999999999994</v>
      </c>
      <c r="E9" s="18">
        <v>17038.099999999999</v>
      </c>
      <c r="F9" s="18">
        <v>4000.5</v>
      </c>
      <c r="G9" s="21">
        <v>13037.6</v>
      </c>
    </row>
    <row r="10" spans="1:10">
      <c r="A10" s="42" t="s">
        <v>25</v>
      </c>
      <c r="B10" s="17">
        <v>6.1</v>
      </c>
      <c r="C10" s="18">
        <v>63.7</v>
      </c>
      <c r="D10" s="21">
        <v>67.8</v>
      </c>
      <c r="E10" s="18">
        <v>17083.5</v>
      </c>
      <c r="F10" s="18">
        <v>4030.4</v>
      </c>
      <c r="G10" s="21">
        <v>13053.1</v>
      </c>
    </row>
    <row r="11" spans="1:10">
      <c r="A11" s="42" t="s">
        <v>26</v>
      </c>
      <c r="B11" s="17">
        <v>6.1</v>
      </c>
      <c r="C11" s="18">
        <v>63.4</v>
      </c>
      <c r="D11" s="21">
        <v>67.599999999999994</v>
      </c>
      <c r="E11" s="18">
        <v>17104.7</v>
      </c>
      <c r="F11" s="18">
        <v>4029.8</v>
      </c>
      <c r="G11" s="21">
        <v>13074.9</v>
      </c>
    </row>
    <row r="12" spans="1:10">
      <c r="A12" s="42" t="s">
        <v>27</v>
      </c>
      <c r="B12" s="17">
        <v>6.3</v>
      </c>
      <c r="C12" s="18">
        <v>63.4</v>
      </c>
      <c r="D12" s="21">
        <v>67.599999999999994</v>
      </c>
      <c r="E12" s="18">
        <v>17102</v>
      </c>
      <c r="F12" s="18">
        <v>3984.5</v>
      </c>
      <c r="G12" s="21">
        <v>13117.6</v>
      </c>
    </row>
    <row r="13" spans="1:10">
      <c r="A13" s="42" t="s">
        <v>28</v>
      </c>
      <c r="B13" s="17">
        <v>7.4</v>
      </c>
      <c r="C13" s="18">
        <v>62.4</v>
      </c>
      <c r="D13" s="21">
        <v>67.400000000000006</v>
      </c>
      <c r="E13" s="18">
        <v>16853</v>
      </c>
      <c r="F13" s="18">
        <v>3790.7</v>
      </c>
      <c r="G13" s="21">
        <v>13062.3</v>
      </c>
      <c r="J13" s="43"/>
    </row>
    <row r="14" spans="1:10">
      <c r="A14" s="42" t="s">
        <v>29</v>
      </c>
      <c r="B14" s="17">
        <v>8.3000000000000007</v>
      </c>
      <c r="C14" s="18">
        <v>61.7</v>
      </c>
      <c r="D14" s="21">
        <v>67.3</v>
      </c>
      <c r="E14" s="18">
        <v>16778.2</v>
      </c>
      <c r="F14" s="18">
        <v>3721.8</v>
      </c>
      <c r="G14" s="21">
        <v>13056.4</v>
      </c>
    </row>
    <row r="15" spans="1:10">
      <c r="A15" s="42" t="s">
        <v>30</v>
      </c>
      <c r="B15" s="17">
        <v>8.6</v>
      </c>
      <c r="C15" s="18">
        <v>61.3</v>
      </c>
      <c r="D15" s="21">
        <v>67.099999999999994</v>
      </c>
      <c r="E15" s="18">
        <v>16777.599999999999</v>
      </c>
      <c r="F15" s="18">
        <v>3676.6</v>
      </c>
      <c r="G15" s="21">
        <v>13101</v>
      </c>
      <c r="I15" s="43"/>
    </row>
    <row r="16" spans="1:10">
      <c r="A16" s="42" t="s">
        <v>31</v>
      </c>
      <c r="B16" s="17">
        <v>8.4</v>
      </c>
      <c r="C16" s="18">
        <v>61.4</v>
      </c>
      <c r="D16" s="21">
        <v>67</v>
      </c>
      <c r="E16" s="18">
        <v>16854.3</v>
      </c>
      <c r="F16" s="18">
        <v>3705.9</v>
      </c>
      <c r="G16" s="21">
        <v>13148.4</v>
      </c>
    </row>
    <row r="17" spans="1:7">
      <c r="A17" s="42" t="s">
        <v>32</v>
      </c>
      <c r="B17" s="17">
        <v>8.3000000000000007</v>
      </c>
      <c r="C17" s="18">
        <v>61.4</v>
      </c>
      <c r="D17" s="21">
        <v>67</v>
      </c>
      <c r="E17" s="18">
        <v>16912.400000000001</v>
      </c>
      <c r="F17" s="18">
        <v>3702.5</v>
      </c>
      <c r="G17" s="21">
        <v>13209.9</v>
      </c>
    </row>
    <row r="18" spans="1:7">
      <c r="A18" s="42" t="s">
        <v>33</v>
      </c>
      <c r="B18" s="17">
        <v>8.1</v>
      </c>
      <c r="C18" s="18">
        <v>61.6</v>
      </c>
      <c r="D18" s="21">
        <v>67</v>
      </c>
      <c r="E18" s="18">
        <v>17033.3</v>
      </c>
      <c r="F18" s="18">
        <v>3725.1</v>
      </c>
      <c r="G18" s="21">
        <v>13308.1</v>
      </c>
    </row>
    <row r="19" spans="1:7">
      <c r="A19" s="42" t="s">
        <v>34</v>
      </c>
      <c r="B19" s="17">
        <v>8</v>
      </c>
      <c r="C19" s="18">
        <v>61.7</v>
      </c>
      <c r="D19" s="21">
        <v>67.099999999999994</v>
      </c>
      <c r="E19" s="18">
        <v>17095</v>
      </c>
      <c r="F19" s="18">
        <v>3757.4</v>
      </c>
      <c r="G19" s="21">
        <v>13337.5</v>
      </c>
    </row>
    <row r="20" spans="1:7">
      <c r="A20" s="42" t="s">
        <v>35</v>
      </c>
      <c r="B20" s="17">
        <v>7.8</v>
      </c>
      <c r="C20" s="18">
        <v>61.7</v>
      </c>
      <c r="D20" s="21">
        <v>66.900000000000006</v>
      </c>
      <c r="E20" s="18">
        <v>17144.900000000001</v>
      </c>
      <c r="F20" s="18">
        <v>3783.1</v>
      </c>
      <c r="G20" s="21">
        <v>13361.8</v>
      </c>
    </row>
    <row r="21" spans="1:7">
      <c r="A21" s="42" t="s">
        <v>36</v>
      </c>
      <c r="B21" s="17">
        <v>7.7</v>
      </c>
      <c r="C21" s="18">
        <v>61.8</v>
      </c>
      <c r="D21" s="21">
        <v>67</v>
      </c>
      <c r="E21" s="18">
        <v>17239.2</v>
      </c>
      <c r="F21" s="18">
        <v>3830.3</v>
      </c>
      <c r="G21" s="21">
        <v>13408.8</v>
      </c>
    </row>
    <row r="22" spans="1:7">
      <c r="A22" s="42" t="s">
        <v>37</v>
      </c>
      <c r="B22" s="17">
        <v>7.5</v>
      </c>
      <c r="C22" s="18">
        <v>61.9</v>
      </c>
      <c r="D22" s="21">
        <v>66.900000000000006</v>
      </c>
      <c r="E22" s="18">
        <v>17294.3</v>
      </c>
      <c r="F22" s="18">
        <v>3808.4</v>
      </c>
      <c r="G22" s="21">
        <v>13485.9</v>
      </c>
    </row>
    <row r="23" spans="1:7">
      <c r="A23" s="42" t="s">
        <v>38</v>
      </c>
      <c r="B23" s="17">
        <v>7.3</v>
      </c>
      <c r="C23" s="18">
        <v>61.9</v>
      </c>
      <c r="D23" s="21">
        <v>66.8</v>
      </c>
      <c r="E23" s="18">
        <v>17351.8</v>
      </c>
      <c r="F23" s="18">
        <v>3801.5</v>
      </c>
      <c r="G23" s="21">
        <v>13550.4</v>
      </c>
    </row>
    <row r="24" spans="1:7">
      <c r="A24" s="42" t="s">
        <v>46</v>
      </c>
      <c r="B24" s="17">
        <v>7.3</v>
      </c>
      <c r="C24" s="18">
        <v>61.8</v>
      </c>
      <c r="D24" s="21">
        <v>66.7</v>
      </c>
      <c r="E24" s="18">
        <v>17347.3</v>
      </c>
      <c r="F24" s="18">
        <v>3783.5</v>
      </c>
      <c r="G24" s="21">
        <v>13563.9</v>
      </c>
    </row>
    <row r="25" spans="1:7">
      <c r="A25" s="42" t="s">
        <v>176</v>
      </c>
      <c r="B25" s="17">
        <v>7.5</v>
      </c>
      <c r="C25" s="18">
        <v>61.7</v>
      </c>
      <c r="D25" s="21">
        <v>66.599999999999994</v>
      </c>
      <c r="E25" s="18">
        <v>17390.2</v>
      </c>
      <c r="F25" s="18">
        <v>3836.6</v>
      </c>
      <c r="G25" s="21">
        <v>13553.6</v>
      </c>
    </row>
    <row r="26" spans="1:7">
      <c r="A26" s="42" t="s">
        <v>177</v>
      </c>
      <c r="B26" s="17">
        <v>7.3</v>
      </c>
      <c r="C26" s="18">
        <v>61.9</v>
      </c>
      <c r="D26" s="21">
        <v>66.7</v>
      </c>
      <c r="E26" s="18">
        <v>17500.900000000001</v>
      </c>
      <c r="F26" s="18">
        <v>3915.2</v>
      </c>
      <c r="G26" s="21">
        <v>13585.7</v>
      </c>
    </row>
    <row r="27" spans="1:7">
      <c r="A27" s="42" t="s">
        <v>178</v>
      </c>
      <c r="B27" s="17">
        <v>7.3</v>
      </c>
      <c r="C27" s="18">
        <v>61.8</v>
      </c>
      <c r="D27" s="21">
        <v>66.599999999999994</v>
      </c>
      <c r="E27" s="18">
        <v>17522</v>
      </c>
      <c r="F27" s="18">
        <v>3867.3</v>
      </c>
      <c r="G27" s="21">
        <v>13654.7</v>
      </c>
    </row>
    <row r="28" spans="1:7">
      <c r="A28" s="42" t="s">
        <v>179</v>
      </c>
      <c r="B28" s="17">
        <v>7.3</v>
      </c>
      <c r="C28" s="18">
        <v>61.9</v>
      </c>
      <c r="D28" s="21">
        <v>66.8</v>
      </c>
      <c r="E28" s="18">
        <v>17622.900000000001</v>
      </c>
      <c r="F28" s="18">
        <v>3870.6</v>
      </c>
      <c r="G28" s="21">
        <v>13752.3</v>
      </c>
    </row>
    <row r="29" spans="1:7">
      <c r="A29" s="42" t="s">
        <v>180</v>
      </c>
      <c r="B29" s="17">
        <v>7.1</v>
      </c>
      <c r="C29" s="18">
        <v>62</v>
      </c>
      <c r="D29" s="21">
        <v>66.7</v>
      </c>
      <c r="E29" s="18">
        <v>17663.400000000001</v>
      </c>
      <c r="F29" s="18">
        <v>3846.7</v>
      </c>
      <c r="G29" s="21">
        <v>13816.7</v>
      </c>
    </row>
    <row r="30" spans="1:7">
      <c r="A30" s="42" t="s">
        <v>181</v>
      </c>
      <c r="B30" s="17">
        <v>7.1</v>
      </c>
      <c r="C30" s="18">
        <v>61.9</v>
      </c>
      <c r="D30" s="21">
        <v>66.599999999999994</v>
      </c>
      <c r="E30" s="18">
        <v>17716</v>
      </c>
      <c r="F30" s="18">
        <v>3881.5</v>
      </c>
      <c r="G30" s="21">
        <v>13834.6</v>
      </c>
    </row>
    <row r="31" spans="1:7">
      <c r="A31" s="42" t="s">
        <v>182</v>
      </c>
      <c r="B31" s="17">
        <v>7.1</v>
      </c>
      <c r="C31" s="18">
        <v>61.8</v>
      </c>
      <c r="D31" s="21">
        <v>66.599999999999994</v>
      </c>
      <c r="E31" s="18">
        <v>17750.3</v>
      </c>
      <c r="F31" s="18">
        <v>3911.2</v>
      </c>
      <c r="G31" s="21">
        <v>13839</v>
      </c>
    </row>
    <row r="32" spans="1:7">
      <c r="A32" s="42" t="s">
        <v>183</v>
      </c>
      <c r="B32" s="17">
        <v>7</v>
      </c>
      <c r="C32" s="18">
        <v>61.8</v>
      </c>
      <c r="D32" s="21">
        <v>66.400000000000006</v>
      </c>
      <c r="E32" s="18">
        <v>17788.900000000001</v>
      </c>
      <c r="F32" s="18">
        <v>3893</v>
      </c>
      <c r="G32" s="21">
        <v>13895.8</v>
      </c>
    </row>
    <row r="33" spans="1:7">
      <c r="A33" s="42" t="s">
        <v>184</v>
      </c>
      <c r="B33" s="17">
        <v>7</v>
      </c>
      <c r="C33" s="18">
        <v>61.6</v>
      </c>
      <c r="D33" s="21">
        <v>66.3</v>
      </c>
      <c r="E33" s="18">
        <v>17806.900000000001</v>
      </c>
      <c r="F33" s="18">
        <v>3885.1</v>
      </c>
      <c r="G33" s="21">
        <v>13921.8</v>
      </c>
    </row>
    <row r="34" spans="1:7">
      <c r="A34" s="44" t="s">
        <v>185</v>
      </c>
      <c r="B34" s="23">
        <v>7</v>
      </c>
      <c r="C34" s="24">
        <v>61.5</v>
      </c>
      <c r="D34" s="25">
        <v>66.099999999999994</v>
      </c>
      <c r="E34" s="24">
        <v>17818.400000000001</v>
      </c>
      <c r="F34" s="24">
        <v>3857.4</v>
      </c>
      <c r="G34" s="25">
        <v>13961</v>
      </c>
    </row>
    <row r="35" spans="1:7">
      <c r="A35" s="45" t="s">
        <v>47</v>
      </c>
      <c r="B35" s="46"/>
      <c r="C35" s="46"/>
      <c r="D35" s="46"/>
      <c r="E35" s="45" t="s">
        <v>48</v>
      </c>
      <c r="F35" s="46"/>
      <c r="G35" s="47"/>
    </row>
    <row r="36" spans="1:7">
      <c r="A36" s="41" t="s">
        <v>20</v>
      </c>
      <c r="B36" s="49" t="s">
        <v>14</v>
      </c>
      <c r="C36" s="48" t="s">
        <v>14</v>
      </c>
      <c r="D36" s="50" t="s">
        <v>14</v>
      </c>
      <c r="E36" s="49" t="s">
        <v>14</v>
      </c>
      <c r="F36" s="48" t="s">
        <v>14</v>
      </c>
      <c r="G36" s="50" t="s">
        <v>14</v>
      </c>
    </row>
    <row r="37" spans="1:7">
      <c r="A37" s="42" t="s">
        <v>21</v>
      </c>
      <c r="B37" s="51">
        <f>B6-B5</f>
        <v>-0.10000000000000053</v>
      </c>
      <c r="C37" s="14">
        <f t="shared" ref="C37:D37" si="0">C6-C5</f>
        <v>0.19999999999999574</v>
      </c>
      <c r="D37" s="15">
        <f t="shared" si="0"/>
        <v>0.10000000000000853</v>
      </c>
      <c r="E37" s="51">
        <f t="shared" ref="E37:G37" si="1">E6/E5*100-100</f>
        <v>0.448599924433708</v>
      </c>
      <c r="F37" s="14">
        <f t="shared" si="1"/>
        <v>-0.45137669893173893</v>
      </c>
      <c r="G37" s="15">
        <f t="shared" si="1"/>
        <v>0.73149775742335521</v>
      </c>
    </row>
    <row r="38" spans="1:7">
      <c r="A38" s="42" t="s">
        <v>22</v>
      </c>
      <c r="B38" s="51">
        <f t="shared" ref="B38:D38" si="2">B7-B6</f>
        <v>-9.9999999999999645E-2</v>
      </c>
      <c r="C38" s="14">
        <f t="shared" si="2"/>
        <v>0.10000000000000142</v>
      </c>
      <c r="D38" s="15">
        <f t="shared" si="2"/>
        <v>0</v>
      </c>
      <c r="E38" s="51">
        <f t="shared" ref="E38:G53" si="3">E7/E6*100-100</f>
        <v>0.56302204920919507</v>
      </c>
      <c r="F38" s="14">
        <f t="shared" si="3"/>
        <v>0.29472517507178964</v>
      </c>
      <c r="G38" s="15">
        <f t="shared" si="3"/>
        <v>0.64636789758276336</v>
      </c>
    </row>
    <row r="39" spans="1:7">
      <c r="A39" s="42" t="s">
        <v>23</v>
      </c>
      <c r="B39" s="51">
        <f t="shared" ref="B39:D39" si="4">B8-B7</f>
        <v>-9.9999999999999645E-2</v>
      </c>
      <c r="C39" s="14">
        <f t="shared" si="4"/>
        <v>0.10000000000000142</v>
      </c>
      <c r="D39" s="15">
        <f t="shared" si="4"/>
        <v>9.9999999999994316E-2</v>
      </c>
      <c r="E39" s="51">
        <f t="shared" si="3"/>
        <v>0.60024223425476464</v>
      </c>
      <c r="F39" s="14">
        <f t="shared" si="3"/>
        <v>-0.49478839633303551</v>
      </c>
      <c r="G39" s="15">
        <f t="shared" si="3"/>
        <v>0.93922265330400023</v>
      </c>
    </row>
    <row r="40" spans="1:7">
      <c r="A40" s="42" t="s">
        <v>24</v>
      </c>
      <c r="B40" s="51">
        <f t="shared" ref="B40:D40" si="5">B9-B8</f>
        <v>9.9999999999999645E-2</v>
      </c>
      <c r="C40" s="14">
        <f t="shared" si="5"/>
        <v>0.10000000000000142</v>
      </c>
      <c r="D40" s="15">
        <f t="shared" si="5"/>
        <v>9.9999999999994316E-2</v>
      </c>
      <c r="E40" s="51">
        <f t="shared" si="3"/>
        <v>0.55357848952155564</v>
      </c>
      <c r="F40" s="14">
        <f t="shared" si="3"/>
        <v>0.97682871422080098</v>
      </c>
      <c r="G40" s="15">
        <f t="shared" si="3"/>
        <v>0.42441748507606292</v>
      </c>
    </row>
    <row r="41" spans="1:7">
      <c r="A41" s="42" t="s">
        <v>25</v>
      </c>
      <c r="B41" s="51">
        <f t="shared" ref="B41:D41" si="6">B10-B9</f>
        <v>9.9999999999999645E-2</v>
      </c>
      <c r="C41" s="14">
        <f t="shared" si="6"/>
        <v>0.10000000000000142</v>
      </c>
      <c r="D41" s="15">
        <f t="shared" si="6"/>
        <v>0.20000000000000284</v>
      </c>
      <c r="E41" s="51">
        <f t="shared" si="3"/>
        <v>0.26646163598054784</v>
      </c>
      <c r="F41" s="14">
        <f t="shared" si="3"/>
        <v>0.74740657417822831</v>
      </c>
      <c r="G41" s="15">
        <f t="shared" si="3"/>
        <v>0.1188869117015372</v>
      </c>
    </row>
    <row r="42" spans="1:7">
      <c r="A42" s="42" t="s">
        <v>26</v>
      </c>
      <c r="B42" s="51">
        <f t="shared" ref="B42:D42" si="7">B11-B10</f>
        <v>0</v>
      </c>
      <c r="C42" s="14">
        <f t="shared" si="7"/>
        <v>-0.30000000000000426</v>
      </c>
      <c r="D42" s="15">
        <f t="shared" si="7"/>
        <v>-0.20000000000000284</v>
      </c>
      <c r="E42" s="51">
        <f t="shared" si="3"/>
        <v>0.12409635027952959</v>
      </c>
      <c r="F42" s="14">
        <f t="shared" si="3"/>
        <v>-1.4886859865029578E-2</v>
      </c>
      <c r="G42" s="15">
        <f t="shared" si="3"/>
        <v>0.16701013552335553</v>
      </c>
    </row>
    <row r="43" spans="1:7">
      <c r="A43" s="42" t="s">
        <v>27</v>
      </c>
      <c r="B43" s="51">
        <f t="shared" ref="B43:D43" si="8">B12-B11</f>
        <v>0.20000000000000018</v>
      </c>
      <c r="C43" s="14">
        <f t="shared" si="8"/>
        <v>0</v>
      </c>
      <c r="D43" s="15">
        <f t="shared" si="8"/>
        <v>0</v>
      </c>
      <c r="E43" s="51">
        <f t="shared" si="3"/>
        <v>-1.5785135079838142E-2</v>
      </c>
      <c r="F43" s="14">
        <f t="shared" si="3"/>
        <v>-1.1241252667626185</v>
      </c>
      <c r="G43" s="15">
        <f t="shared" si="3"/>
        <v>0.32657993560181353</v>
      </c>
    </row>
    <row r="44" spans="1:7">
      <c r="A44" s="42" t="s">
        <v>28</v>
      </c>
      <c r="B44" s="51">
        <f t="shared" ref="B44:D44" si="9">B13-B12</f>
        <v>1.1000000000000005</v>
      </c>
      <c r="C44" s="14">
        <f t="shared" si="9"/>
        <v>-1</v>
      </c>
      <c r="D44" s="15">
        <f t="shared" si="9"/>
        <v>-0.19999999999998863</v>
      </c>
      <c r="E44" s="51">
        <f t="shared" si="3"/>
        <v>-1.4559700619810627</v>
      </c>
      <c r="F44" s="14">
        <f t="shared" si="3"/>
        <v>-4.8638474087087502</v>
      </c>
      <c r="G44" s="15">
        <f t="shared" si="3"/>
        <v>-0.42157101908885863</v>
      </c>
    </row>
    <row r="45" spans="1:7">
      <c r="A45" s="42" t="s">
        <v>29</v>
      </c>
      <c r="B45" s="51">
        <f t="shared" ref="B45:D45" si="10">B14-B13</f>
        <v>0.90000000000000036</v>
      </c>
      <c r="C45" s="14">
        <f t="shared" si="10"/>
        <v>-0.69999999999999574</v>
      </c>
      <c r="D45" s="15">
        <f t="shared" si="10"/>
        <v>-0.10000000000000853</v>
      </c>
      <c r="E45" s="51">
        <f t="shared" si="3"/>
        <v>-0.44383789236337634</v>
      </c>
      <c r="F45" s="14">
        <f t="shared" si="3"/>
        <v>-1.8176062468673138</v>
      </c>
      <c r="G45" s="15">
        <f t="shared" si="3"/>
        <v>-4.5168155684677913E-2</v>
      </c>
    </row>
    <row r="46" spans="1:7">
      <c r="A46" s="42" t="s">
        <v>30</v>
      </c>
      <c r="B46" s="51">
        <f t="shared" ref="B46:D46" si="11">B15-B14</f>
        <v>0.29999999999999893</v>
      </c>
      <c r="C46" s="14">
        <f t="shared" si="11"/>
        <v>-0.40000000000000568</v>
      </c>
      <c r="D46" s="15">
        <f t="shared" si="11"/>
        <v>-0.20000000000000284</v>
      </c>
      <c r="E46" s="51">
        <f t="shared" si="3"/>
        <v>-3.5760689466144413E-3</v>
      </c>
      <c r="F46" s="14">
        <f t="shared" si="3"/>
        <v>-1.2144661185448058</v>
      </c>
      <c r="G46" s="15">
        <f t="shared" si="3"/>
        <v>0.34159492662601565</v>
      </c>
    </row>
    <row r="47" spans="1:7">
      <c r="A47" s="42" t="s">
        <v>31</v>
      </c>
      <c r="B47" s="51">
        <f t="shared" ref="B47:D47" si="12">B16-B15</f>
        <v>-0.19999999999999929</v>
      </c>
      <c r="C47" s="14">
        <f t="shared" si="12"/>
        <v>0.10000000000000142</v>
      </c>
      <c r="D47" s="15">
        <f t="shared" si="12"/>
        <v>-9.9999999999994316E-2</v>
      </c>
      <c r="E47" s="51">
        <f t="shared" si="3"/>
        <v>0.45715716193019773</v>
      </c>
      <c r="F47" s="14">
        <f t="shared" si="3"/>
        <v>0.79693194799543221</v>
      </c>
      <c r="G47" s="15">
        <f t="shared" si="3"/>
        <v>0.36180444240896747</v>
      </c>
    </row>
    <row r="48" spans="1:7">
      <c r="A48" s="42" t="s">
        <v>32</v>
      </c>
      <c r="B48" s="51">
        <f t="shared" ref="B48:D48" si="13">B17-B16</f>
        <v>-9.9999999999999645E-2</v>
      </c>
      <c r="C48" s="14">
        <f t="shared" si="13"/>
        <v>0</v>
      </c>
      <c r="D48" s="15">
        <f t="shared" si="13"/>
        <v>0</v>
      </c>
      <c r="E48" s="51">
        <f t="shared" si="3"/>
        <v>0.34471915178917811</v>
      </c>
      <c r="F48" s="14">
        <f t="shared" si="3"/>
        <v>-9.1745594862246094E-2</v>
      </c>
      <c r="G48" s="15">
        <f t="shared" si="3"/>
        <v>0.46773751939399233</v>
      </c>
    </row>
    <row r="49" spans="1:7">
      <c r="A49" s="42" t="s">
        <v>33</v>
      </c>
      <c r="B49" s="51">
        <f t="shared" ref="B49:D49" si="14">B18-B17</f>
        <v>-0.20000000000000107</v>
      </c>
      <c r="C49" s="14">
        <f t="shared" si="14"/>
        <v>0.20000000000000284</v>
      </c>
      <c r="D49" s="15">
        <f t="shared" si="14"/>
        <v>0</v>
      </c>
      <c r="E49" s="51">
        <f t="shared" si="3"/>
        <v>0.71486010264656841</v>
      </c>
      <c r="F49" s="14">
        <f t="shared" si="3"/>
        <v>0.61039837947332387</v>
      </c>
      <c r="G49" s="15">
        <f t="shared" si="3"/>
        <v>0.74338185754623964</v>
      </c>
    </row>
    <row r="50" spans="1:7">
      <c r="A50" s="42" t="s">
        <v>34</v>
      </c>
      <c r="B50" s="51">
        <f t="shared" ref="B50:D50" si="15">B19-B18</f>
        <v>-9.9999999999999645E-2</v>
      </c>
      <c r="C50" s="14">
        <f t="shared" si="15"/>
        <v>0.10000000000000142</v>
      </c>
      <c r="D50" s="15">
        <f t="shared" si="15"/>
        <v>9.9999999999994316E-2</v>
      </c>
      <c r="E50" s="51">
        <f t="shared" si="3"/>
        <v>0.36223162863333869</v>
      </c>
      <c r="F50" s="14">
        <f t="shared" si="3"/>
        <v>0.86709081635392238</v>
      </c>
      <c r="G50" s="15">
        <f t="shared" si="3"/>
        <v>0.22091808748055541</v>
      </c>
    </row>
    <row r="51" spans="1:7">
      <c r="A51" s="42" t="s">
        <v>35</v>
      </c>
      <c r="B51" s="51">
        <f t="shared" ref="B51:D51" si="16">B20-B19</f>
        <v>-0.20000000000000018</v>
      </c>
      <c r="C51" s="14">
        <f t="shared" si="16"/>
        <v>0</v>
      </c>
      <c r="D51" s="15">
        <f t="shared" si="16"/>
        <v>-0.19999999999998863</v>
      </c>
      <c r="E51" s="51">
        <f t="shared" si="3"/>
        <v>0.29189821585259779</v>
      </c>
      <c r="F51" s="14">
        <f t="shared" si="3"/>
        <v>0.68398360568477301</v>
      </c>
      <c r="G51" s="15">
        <f t="shared" si="3"/>
        <v>0.18219306466728824</v>
      </c>
    </row>
    <row r="52" spans="1:7">
      <c r="A52" s="42" t="s">
        <v>36</v>
      </c>
      <c r="B52" s="51">
        <f t="shared" ref="B52:D52" si="17">B21-B20</f>
        <v>-9.9999999999999645E-2</v>
      </c>
      <c r="C52" s="14">
        <f t="shared" si="17"/>
        <v>9.9999999999994316E-2</v>
      </c>
      <c r="D52" s="15">
        <f t="shared" si="17"/>
        <v>9.9999999999994316E-2</v>
      </c>
      <c r="E52" s="51">
        <f t="shared" si="3"/>
        <v>0.55001778954672886</v>
      </c>
      <c r="F52" s="14">
        <f t="shared" si="3"/>
        <v>1.2476540403372809</v>
      </c>
      <c r="G52" s="15">
        <f t="shared" si="3"/>
        <v>0.35174901585115492</v>
      </c>
    </row>
    <row r="53" spans="1:7">
      <c r="A53" s="42" t="s">
        <v>37</v>
      </c>
      <c r="B53" s="51">
        <f t="shared" ref="B53:D53" si="18">B22-B21</f>
        <v>-0.20000000000000018</v>
      </c>
      <c r="C53" s="14">
        <f t="shared" si="18"/>
        <v>0.10000000000000142</v>
      </c>
      <c r="D53" s="15">
        <f t="shared" si="18"/>
        <v>-9.9999999999994316E-2</v>
      </c>
      <c r="E53" s="51">
        <f t="shared" si="3"/>
        <v>0.31962040001856451</v>
      </c>
      <c r="F53" s="14">
        <f t="shared" si="3"/>
        <v>-0.57175678145314635</v>
      </c>
      <c r="G53" s="15">
        <f t="shared" si="3"/>
        <v>0.57499552532664211</v>
      </c>
    </row>
    <row r="54" spans="1:7">
      <c r="A54" s="42" t="s">
        <v>38</v>
      </c>
      <c r="B54" s="51">
        <f t="shared" ref="B54:D54" si="19">B23-B22</f>
        <v>-0.20000000000000018</v>
      </c>
      <c r="C54" s="14">
        <f t="shared" si="19"/>
        <v>0</v>
      </c>
      <c r="D54" s="15">
        <f t="shared" si="19"/>
        <v>-0.10000000000000853</v>
      </c>
      <c r="E54" s="51">
        <f t="shared" ref="E54:G55" si="20">E23/E22*100-100</f>
        <v>0.33247948746118539</v>
      </c>
      <c r="F54" s="14">
        <f t="shared" si="20"/>
        <v>-0.18117844764205415</v>
      </c>
      <c r="G54" s="15">
        <f t="shared" si="20"/>
        <v>0.47827731185905975</v>
      </c>
    </row>
    <row r="55" spans="1:7">
      <c r="A55" s="42" t="s">
        <v>46</v>
      </c>
      <c r="B55" s="51">
        <f t="shared" ref="B55:D55" si="21">B24-B23</f>
        <v>0</v>
      </c>
      <c r="C55" s="14">
        <f t="shared" si="21"/>
        <v>-0.10000000000000142</v>
      </c>
      <c r="D55" s="15">
        <f t="shared" si="21"/>
        <v>-9.9999999999994316E-2</v>
      </c>
      <c r="E55" s="51">
        <f t="shared" si="20"/>
        <v>-2.5933908874009148E-2</v>
      </c>
      <c r="F55" s="14">
        <f t="shared" si="20"/>
        <v>-0.47349730369590759</v>
      </c>
      <c r="G55" s="15">
        <f t="shared" si="20"/>
        <v>9.9628055260353676E-2</v>
      </c>
    </row>
    <row r="56" spans="1:7">
      <c r="A56" s="102" t="s">
        <v>176</v>
      </c>
      <c r="B56" s="51">
        <f t="shared" ref="B56:D56" si="22">B25-B24</f>
        <v>0.20000000000000018</v>
      </c>
      <c r="C56" s="14">
        <f t="shared" si="22"/>
        <v>-9.9999999999994316E-2</v>
      </c>
      <c r="D56" s="15">
        <f t="shared" si="22"/>
        <v>-0.10000000000000853</v>
      </c>
      <c r="E56" s="51">
        <f t="shared" ref="E56:G56" si="23">E25/E24*100-100</f>
        <v>0.2473007326788661</v>
      </c>
      <c r="F56" s="14">
        <f t="shared" si="23"/>
        <v>1.403462402537329</v>
      </c>
      <c r="G56" s="15">
        <f t="shared" si="23"/>
        <v>-7.5936861817027079E-2</v>
      </c>
    </row>
    <row r="57" spans="1:7">
      <c r="A57" s="102" t="s">
        <v>177</v>
      </c>
      <c r="B57" s="51">
        <f t="shared" ref="B57:D57" si="24">B26-B25</f>
        <v>-0.20000000000000018</v>
      </c>
      <c r="C57" s="14">
        <f t="shared" si="24"/>
        <v>0.19999999999999574</v>
      </c>
      <c r="D57" s="15">
        <f t="shared" si="24"/>
        <v>0.10000000000000853</v>
      </c>
      <c r="E57" s="51">
        <f t="shared" ref="E57:G57" si="25">E26/E25*100-100</f>
        <v>0.63656542190429377</v>
      </c>
      <c r="F57" s="14">
        <f t="shared" si="25"/>
        <v>2.0486889433352502</v>
      </c>
      <c r="G57" s="15">
        <f t="shared" si="25"/>
        <v>0.23683744540197438</v>
      </c>
    </row>
    <row r="58" spans="1:7">
      <c r="A58" s="102" t="s">
        <v>178</v>
      </c>
      <c r="B58" s="51">
        <f t="shared" ref="B58:D58" si="26">B27-B26</f>
        <v>0</v>
      </c>
      <c r="C58" s="14">
        <f t="shared" si="26"/>
        <v>-0.10000000000000142</v>
      </c>
      <c r="D58" s="15">
        <f t="shared" si="26"/>
        <v>-0.10000000000000853</v>
      </c>
      <c r="E58" s="51">
        <f t="shared" ref="E58:G58" si="27">E27/E26*100-100</f>
        <v>0.1205652280739713</v>
      </c>
      <c r="F58" s="14">
        <f t="shared" si="27"/>
        <v>-1.2234368614630142</v>
      </c>
      <c r="G58" s="15">
        <f t="shared" si="27"/>
        <v>0.50788696938693079</v>
      </c>
    </row>
    <row r="59" spans="1:7">
      <c r="A59" s="102" t="s">
        <v>179</v>
      </c>
      <c r="B59" s="51">
        <f t="shared" ref="B59:D59" si="28">B28-B27</f>
        <v>0</v>
      </c>
      <c r="C59" s="14">
        <f t="shared" si="28"/>
        <v>0.10000000000000142</v>
      </c>
      <c r="D59" s="15">
        <f t="shared" si="28"/>
        <v>0.20000000000000284</v>
      </c>
      <c r="E59" s="51">
        <f t="shared" ref="E59:G59" si="29">E28/E27*100-100</f>
        <v>0.57584750599247059</v>
      </c>
      <c r="F59" s="14">
        <f t="shared" si="29"/>
        <v>8.5330850981307549E-2</v>
      </c>
      <c r="G59" s="15">
        <f t="shared" si="29"/>
        <v>0.71477220297771282</v>
      </c>
    </row>
    <row r="60" spans="1:7">
      <c r="A60" s="102" t="s">
        <v>180</v>
      </c>
      <c r="B60" s="51">
        <f t="shared" ref="B60:D60" si="30">B29-B28</f>
        <v>-0.20000000000000018</v>
      </c>
      <c r="C60" s="14">
        <f t="shared" si="30"/>
        <v>0.10000000000000142</v>
      </c>
      <c r="D60" s="15">
        <f t="shared" si="30"/>
        <v>-9.9999999999994316E-2</v>
      </c>
      <c r="E60" s="51">
        <f t="shared" ref="E60:G60" si="31">E29/E28*100-100</f>
        <v>0.22981461620959465</v>
      </c>
      <c r="F60" s="14">
        <f t="shared" si="31"/>
        <v>-0.61747532682271355</v>
      </c>
      <c r="G60" s="15">
        <f t="shared" si="31"/>
        <v>0.46828530500353338</v>
      </c>
    </row>
    <row r="61" spans="1:7">
      <c r="A61" s="102" t="s">
        <v>181</v>
      </c>
      <c r="B61" s="51">
        <f t="shared" ref="B61:D61" si="32">B30-B29</f>
        <v>0</v>
      </c>
      <c r="C61" s="14">
        <f t="shared" si="32"/>
        <v>-0.10000000000000142</v>
      </c>
      <c r="D61" s="15">
        <f t="shared" si="32"/>
        <v>-0.10000000000000853</v>
      </c>
      <c r="E61" s="51">
        <f t="shared" ref="E61:G61" si="33">E30/E29*100-100</f>
        <v>0.29779091228188292</v>
      </c>
      <c r="F61" s="14">
        <f t="shared" si="33"/>
        <v>0.90467153664179989</v>
      </c>
      <c r="G61" s="15">
        <f t="shared" si="33"/>
        <v>0.12955336657812211</v>
      </c>
    </row>
    <row r="62" spans="1:7">
      <c r="A62" s="102" t="s">
        <v>182</v>
      </c>
      <c r="B62" s="51">
        <f t="shared" ref="B62:D62" si="34">B31-B30</f>
        <v>0</v>
      </c>
      <c r="C62" s="14">
        <f t="shared" si="34"/>
        <v>-0.10000000000000142</v>
      </c>
      <c r="D62" s="15">
        <f t="shared" si="34"/>
        <v>0</v>
      </c>
      <c r="E62" s="51">
        <f t="shared" ref="E62:G62" si="35">E31/E30*100-100</f>
        <v>0.19361029577783029</v>
      </c>
      <c r="F62" s="14">
        <f t="shared" si="35"/>
        <v>0.76516810511400024</v>
      </c>
      <c r="G62" s="15">
        <f t="shared" si="35"/>
        <v>3.1804316713163416E-2</v>
      </c>
    </row>
    <row r="63" spans="1:7">
      <c r="A63" s="102" t="s">
        <v>183</v>
      </c>
      <c r="B63" s="51">
        <f t="shared" ref="B63:D63" si="36">B32-B31</f>
        <v>-9.9999999999999645E-2</v>
      </c>
      <c r="C63" s="14">
        <f t="shared" si="36"/>
        <v>0</v>
      </c>
      <c r="D63" s="15">
        <f t="shared" si="36"/>
        <v>-0.19999999999998863</v>
      </c>
      <c r="E63" s="51">
        <f t="shared" ref="E63:G63" si="37">E32/E31*100-100</f>
        <v>0.21746111333331442</v>
      </c>
      <c r="F63" s="14">
        <f t="shared" si="37"/>
        <v>-0.46533033340151064</v>
      </c>
      <c r="G63" s="15">
        <f t="shared" si="37"/>
        <v>0.41043427993352566</v>
      </c>
    </row>
    <row r="64" spans="1:7">
      <c r="A64" s="102" t="s">
        <v>184</v>
      </c>
      <c r="B64" s="51">
        <f t="shared" ref="B64:D64" si="38">B33-B32</f>
        <v>0</v>
      </c>
      <c r="C64" s="14">
        <f t="shared" si="38"/>
        <v>-0.19999999999999574</v>
      </c>
      <c r="D64" s="15">
        <f t="shared" si="38"/>
        <v>-0.10000000000000853</v>
      </c>
      <c r="E64" s="51">
        <f t="shared" ref="E64:G64" si="39">E33/E32*100-100</f>
        <v>0.101186695073892</v>
      </c>
      <c r="F64" s="14">
        <f t="shared" si="39"/>
        <v>-0.20292833290521628</v>
      </c>
      <c r="G64" s="15">
        <f t="shared" si="39"/>
        <v>0.18710689560874982</v>
      </c>
    </row>
    <row r="65" spans="1:7">
      <c r="A65" s="125" t="s">
        <v>185</v>
      </c>
      <c r="B65" s="53">
        <f t="shared" ref="B65:D65" si="40">B34-B33</f>
        <v>0</v>
      </c>
      <c r="C65" s="52">
        <f t="shared" si="40"/>
        <v>-0.10000000000000142</v>
      </c>
      <c r="D65" s="54">
        <f t="shared" si="40"/>
        <v>-0.20000000000000284</v>
      </c>
      <c r="E65" s="53">
        <f t="shared" ref="E65:G65" si="41">E34/E33*100-100</f>
        <v>6.4581707091065255E-2</v>
      </c>
      <c r="F65" s="52">
        <f t="shared" si="41"/>
        <v>-0.71298036086587047</v>
      </c>
      <c r="G65" s="54">
        <f t="shared" si="41"/>
        <v>0.28157278512837536</v>
      </c>
    </row>
    <row r="66" spans="1:7">
      <c r="A66" s="3"/>
      <c r="B66" s="14"/>
      <c r="C66" s="14"/>
      <c r="D66" s="14"/>
      <c r="E66" s="14"/>
      <c r="F66" s="14"/>
      <c r="G66" s="14"/>
    </row>
    <row r="67" spans="1:7">
      <c r="A67" s="1" t="s">
        <v>57</v>
      </c>
    </row>
  </sheetData>
  <mergeCells count="3">
    <mergeCell ref="E3:G3"/>
    <mergeCell ref="A1:G1"/>
    <mergeCell ref="B3:D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N55"/>
  <sheetViews>
    <sheetView view="pageBreakPreview" zoomScale="85" zoomScaleSheetLayoutView="85" workbookViewId="0">
      <selection activeCell="H14" sqref="H14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222</v>
      </c>
      <c r="H1" s="1"/>
    </row>
    <row r="2" spans="1:14">
      <c r="A2" s="1"/>
      <c r="H2" s="1"/>
    </row>
    <row r="3" spans="1:14" ht="78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111</v>
      </c>
      <c r="B4" s="78"/>
      <c r="C4" s="79"/>
      <c r="D4" s="79"/>
      <c r="E4" s="79"/>
      <c r="F4" s="79"/>
      <c r="G4" s="79"/>
      <c r="H4" s="45" t="s">
        <v>139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56" t="s">
        <v>64</v>
      </c>
      <c r="I5" s="82"/>
      <c r="J5" s="46"/>
      <c r="K5" s="46"/>
      <c r="L5" s="46"/>
      <c r="M5" s="46"/>
      <c r="N5" s="47"/>
    </row>
    <row r="6" spans="1:14">
      <c r="A6" s="97">
        <v>2007</v>
      </c>
      <c r="B6" s="17">
        <v>13727.2</v>
      </c>
      <c r="C6" s="18">
        <v>13431.6</v>
      </c>
      <c r="D6" s="18">
        <v>295.60000000000002</v>
      </c>
      <c r="E6" s="18">
        <v>135.5</v>
      </c>
      <c r="F6" s="18">
        <v>153.80000000000001</v>
      </c>
      <c r="G6" s="18">
        <v>5.7</v>
      </c>
      <c r="H6" s="97">
        <v>2007</v>
      </c>
      <c r="I6" s="83">
        <f>B6/B6*100</f>
        <v>100</v>
      </c>
      <c r="J6" s="84">
        <f t="shared" ref="J6:N12" si="0">C6/C6*100</f>
        <v>100</v>
      </c>
      <c r="K6" s="84">
        <f t="shared" si="0"/>
        <v>100</v>
      </c>
      <c r="L6" s="84">
        <f t="shared" si="0"/>
        <v>100</v>
      </c>
      <c r="M6" s="84">
        <f t="shared" si="0"/>
        <v>100</v>
      </c>
      <c r="N6" s="85">
        <f t="shared" si="0"/>
        <v>100</v>
      </c>
    </row>
    <row r="7" spans="1:14">
      <c r="A7" s="76">
        <v>2008</v>
      </c>
      <c r="B7" s="17">
        <v>13920.8</v>
      </c>
      <c r="C7" s="18">
        <v>13610.2</v>
      </c>
      <c r="D7" s="18">
        <v>310.5</v>
      </c>
      <c r="E7" s="18">
        <v>140.5</v>
      </c>
      <c r="F7" s="18">
        <v>163.1</v>
      </c>
      <c r="G7" s="18">
        <v>5.8</v>
      </c>
      <c r="H7" s="76">
        <v>2008</v>
      </c>
      <c r="I7" s="86">
        <f t="shared" ref="I7:I12" si="1">B7/B7*100</f>
        <v>100</v>
      </c>
      <c r="J7" s="87">
        <f t="shared" si="0"/>
        <v>100</v>
      </c>
      <c r="K7" s="87">
        <f t="shared" si="0"/>
        <v>100</v>
      </c>
      <c r="L7" s="87">
        <f t="shared" si="0"/>
        <v>100</v>
      </c>
      <c r="M7" s="87">
        <f t="shared" si="0"/>
        <v>100</v>
      </c>
      <c r="N7" s="88">
        <f t="shared" si="0"/>
        <v>100</v>
      </c>
    </row>
    <row r="8" spans="1:14">
      <c r="A8" s="76">
        <v>2009</v>
      </c>
      <c r="B8" s="17">
        <v>13577</v>
      </c>
      <c r="C8" s="18">
        <v>13277.8</v>
      </c>
      <c r="D8" s="18">
        <v>299.2</v>
      </c>
      <c r="E8" s="18">
        <v>134.69999999999999</v>
      </c>
      <c r="F8" s="18">
        <v>158.80000000000001</v>
      </c>
      <c r="G8" s="18">
        <v>5</v>
      </c>
      <c r="H8" s="76">
        <v>2009</v>
      </c>
      <c r="I8" s="86">
        <f t="shared" si="1"/>
        <v>100</v>
      </c>
      <c r="J8" s="87">
        <f t="shared" si="0"/>
        <v>100</v>
      </c>
      <c r="K8" s="87">
        <f t="shared" si="0"/>
        <v>100</v>
      </c>
      <c r="L8" s="87">
        <f t="shared" si="0"/>
        <v>100</v>
      </c>
      <c r="M8" s="87">
        <f t="shared" si="0"/>
        <v>100</v>
      </c>
      <c r="N8" s="88">
        <f t="shared" si="0"/>
        <v>100</v>
      </c>
    </row>
    <row r="9" spans="1:14">
      <c r="A9" s="76">
        <v>2010</v>
      </c>
      <c r="B9" s="17">
        <v>13735.8</v>
      </c>
      <c r="C9" s="18">
        <v>13452</v>
      </c>
      <c r="D9" s="18">
        <v>283.8</v>
      </c>
      <c r="E9" s="18">
        <v>123.4</v>
      </c>
      <c r="F9" s="18">
        <v>155.69999999999999</v>
      </c>
      <c r="G9" s="18">
        <v>4</v>
      </c>
      <c r="H9" s="76">
        <v>2010</v>
      </c>
      <c r="I9" s="86">
        <f t="shared" si="1"/>
        <v>100</v>
      </c>
      <c r="J9" s="87">
        <f t="shared" si="0"/>
        <v>100</v>
      </c>
      <c r="K9" s="87">
        <f t="shared" si="0"/>
        <v>100</v>
      </c>
      <c r="L9" s="87">
        <f t="shared" si="0"/>
        <v>100</v>
      </c>
      <c r="M9" s="87">
        <f t="shared" si="0"/>
        <v>100</v>
      </c>
      <c r="N9" s="88">
        <f t="shared" si="0"/>
        <v>100</v>
      </c>
    </row>
    <row r="10" spans="1:14">
      <c r="A10" s="74">
        <v>2011</v>
      </c>
      <c r="B10" s="17">
        <v>13993.8</v>
      </c>
      <c r="C10" s="18">
        <v>13696.2</v>
      </c>
      <c r="D10" s="18">
        <v>297.60000000000002</v>
      </c>
      <c r="E10" s="18">
        <v>129.80000000000001</v>
      </c>
      <c r="F10" s="18">
        <v>162.1</v>
      </c>
      <c r="G10" s="21">
        <v>4.9000000000000004</v>
      </c>
      <c r="H10" s="141">
        <v>2011</v>
      </c>
      <c r="I10" s="86">
        <f t="shared" si="1"/>
        <v>100</v>
      </c>
      <c r="J10" s="87">
        <f t="shared" si="0"/>
        <v>100</v>
      </c>
      <c r="K10" s="87">
        <f t="shared" si="0"/>
        <v>100</v>
      </c>
      <c r="L10" s="87">
        <f t="shared" si="0"/>
        <v>100</v>
      </c>
      <c r="M10" s="87">
        <f t="shared" si="0"/>
        <v>100</v>
      </c>
      <c r="N10" s="88">
        <f t="shared" si="0"/>
        <v>100</v>
      </c>
    </row>
    <row r="11" spans="1:14">
      <c r="A11" s="74">
        <v>2012</v>
      </c>
      <c r="B11" s="17">
        <v>14216.1</v>
      </c>
      <c r="C11" s="18">
        <v>13906</v>
      </c>
      <c r="D11" s="18">
        <v>310.10000000000002</v>
      </c>
      <c r="E11" s="18">
        <v>138.30000000000001</v>
      </c>
      <c r="F11" s="18">
        <v>164.6</v>
      </c>
      <c r="G11" s="21">
        <v>6.3</v>
      </c>
      <c r="H11" s="141">
        <v>2012</v>
      </c>
      <c r="I11" s="86">
        <f t="shared" si="1"/>
        <v>100</v>
      </c>
      <c r="J11" s="87">
        <f t="shared" si="0"/>
        <v>100</v>
      </c>
      <c r="K11" s="87">
        <f t="shared" si="0"/>
        <v>100</v>
      </c>
      <c r="L11" s="87">
        <f t="shared" si="0"/>
        <v>100</v>
      </c>
      <c r="M11" s="87">
        <f t="shared" si="0"/>
        <v>100</v>
      </c>
      <c r="N11" s="88">
        <f t="shared" si="0"/>
        <v>100</v>
      </c>
    </row>
    <row r="12" spans="1:14">
      <c r="A12" s="75">
        <v>2013</v>
      </c>
      <c r="B12" s="23">
        <v>14389.6</v>
      </c>
      <c r="C12" s="24">
        <v>14072.3</v>
      </c>
      <c r="D12" s="24">
        <v>317.3</v>
      </c>
      <c r="E12" s="24">
        <v>141.30000000000001</v>
      </c>
      <c r="F12" s="24">
        <v>169.3</v>
      </c>
      <c r="G12" s="25">
        <v>6</v>
      </c>
      <c r="H12" s="142">
        <v>2013</v>
      </c>
      <c r="I12" s="89">
        <f t="shared" si="1"/>
        <v>100</v>
      </c>
      <c r="J12" s="90">
        <f t="shared" si="0"/>
        <v>100</v>
      </c>
      <c r="K12" s="90">
        <f t="shared" si="0"/>
        <v>100</v>
      </c>
      <c r="L12" s="90">
        <f t="shared" si="0"/>
        <v>100</v>
      </c>
      <c r="M12" s="90">
        <f t="shared" si="0"/>
        <v>100</v>
      </c>
      <c r="N12" s="91">
        <f t="shared" si="0"/>
        <v>100</v>
      </c>
    </row>
    <row r="13" spans="1:14">
      <c r="A13" s="77" t="s">
        <v>65</v>
      </c>
      <c r="B13" s="24"/>
      <c r="C13" s="24"/>
      <c r="D13" s="24"/>
      <c r="E13" s="24"/>
      <c r="F13" s="24"/>
      <c r="G13" s="25"/>
      <c r="H13" s="77" t="s">
        <v>65</v>
      </c>
      <c r="I13" s="90"/>
      <c r="J13" s="90"/>
      <c r="K13" s="90"/>
      <c r="L13" s="90"/>
      <c r="M13" s="90"/>
      <c r="N13" s="91"/>
    </row>
    <row r="14" spans="1:14">
      <c r="A14" s="97">
        <v>2007</v>
      </c>
      <c r="B14" s="6">
        <v>7880.1</v>
      </c>
      <c r="C14" s="7">
        <v>7714.7</v>
      </c>
      <c r="D14" s="7">
        <v>165.3</v>
      </c>
      <c r="E14" s="7">
        <v>73.099999999999994</v>
      </c>
      <c r="F14" s="7">
        <v>89.1</v>
      </c>
      <c r="G14" s="7">
        <v>3</v>
      </c>
      <c r="H14" s="97">
        <v>2007</v>
      </c>
      <c r="I14" s="83">
        <f t="shared" ref="I14:N18" si="2">B14/B6*100</f>
        <v>57.405006119237726</v>
      </c>
      <c r="J14" s="84">
        <f t="shared" si="2"/>
        <v>57.436939754012919</v>
      </c>
      <c r="K14" s="84">
        <f t="shared" si="2"/>
        <v>55.920162381596747</v>
      </c>
      <c r="L14" s="84">
        <f t="shared" si="2"/>
        <v>53.948339483394825</v>
      </c>
      <c r="M14" s="84">
        <f t="shared" si="2"/>
        <v>57.932379713914159</v>
      </c>
      <c r="N14" s="85">
        <f t="shared" si="2"/>
        <v>52.631578947368418</v>
      </c>
    </row>
    <row r="15" spans="1:14">
      <c r="A15" s="76">
        <v>2008</v>
      </c>
      <c r="B15" s="17">
        <v>7990.2</v>
      </c>
      <c r="C15" s="18">
        <v>7812.4</v>
      </c>
      <c r="D15" s="18">
        <v>177.9</v>
      </c>
      <c r="E15" s="18">
        <v>77.099999999999994</v>
      </c>
      <c r="F15" s="18">
        <v>96.8</v>
      </c>
      <c r="G15" s="18">
        <v>3.2</v>
      </c>
      <c r="H15" s="76">
        <v>2008</v>
      </c>
      <c r="I15" s="86">
        <f t="shared" si="2"/>
        <v>57.397563358427682</v>
      </c>
      <c r="J15" s="87">
        <f t="shared" si="2"/>
        <v>57.401066846923619</v>
      </c>
      <c r="K15" s="87">
        <f t="shared" si="2"/>
        <v>57.294685990338166</v>
      </c>
      <c r="L15" s="87">
        <f t="shared" si="2"/>
        <v>54.875444839857643</v>
      </c>
      <c r="M15" s="87">
        <f t="shared" si="2"/>
        <v>59.350091968117724</v>
      </c>
      <c r="N15" s="88">
        <f t="shared" si="2"/>
        <v>55.172413793103445</v>
      </c>
    </row>
    <row r="16" spans="1:14">
      <c r="A16" s="76">
        <v>2009</v>
      </c>
      <c r="B16" s="17">
        <v>7705</v>
      </c>
      <c r="C16" s="18">
        <v>7540.9</v>
      </c>
      <c r="D16" s="18">
        <v>164.1</v>
      </c>
      <c r="E16" s="18">
        <v>70.900000000000006</v>
      </c>
      <c r="F16" s="18">
        <v>90.7</v>
      </c>
      <c r="G16" s="18">
        <v>2.2000000000000002</v>
      </c>
      <c r="H16" s="76">
        <v>2009</v>
      </c>
      <c r="I16" s="86">
        <f t="shared" si="2"/>
        <v>56.750386683361562</v>
      </c>
      <c r="J16" s="87">
        <f t="shared" si="2"/>
        <v>56.793294069800716</v>
      </c>
      <c r="K16" s="87">
        <f t="shared" si="2"/>
        <v>54.846256684491976</v>
      </c>
      <c r="L16" s="87">
        <f t="shared" si="2"/>
        <v>52.63548626577581</v>
      </c>
      <c r="M16" s="87">
        <f t="shared" si="2"/>
        <v>57.115869017632235</v>
      </c>
      <c r="N16" s="88">
        <f t="shared" si="2"/>
        <v>44.000000000000007</v>
      </c>
    </row>
    <row r="17" spans="1:14">
      <c r="A17" s="76">
        <v>2010</v>
      </c>
      <c r="B17" s="17">
        <v>7829.3</v>
      </c>
      <c r="C17" s="18">
        <v>7674.6</v>
      </c>
      <c r="D17" s="18">
        <v>154.6</v>
      </c>
      <c r="E17" s="18">
        <v>64.400000000000006</v>
      </c>
      <c r="F17" s="18">
        <v>87.6</v>
      </c>
      <c r="G17" s="18">
        <v>2.5</v>
      </c>
      <c r="H17" s="76">
        <v>2010</v>
      </c>
      <c r="I17" s="86">
        <f t="shared" si="2"/>
        <v>56.999228293947212</v>
      </c>
      <c r="J17" s="87">
        <f t="shared" si="2"/>
        <v>57.051739518287249</v>
      </c>
      <c r="K17" s="87">
        <f t="shared" si="2"/>
        <v>54.474982381959123</v>
      </c>
      <c r="L17" s="87">
        <f t="shared" si="2"/>
        <v>52.188006482982175</v>
      </c>
      <c r="M17" s="87">
        <f t="shared" si="2"/>
        <v>56.262042389210023</v>
      </c>
      <c r="N17" s="88">
        <f t="shared" si="2"/>
        <v>62.5</v>
      </c>
    </row>
    <row r="18" spans="1:14">
      <c r="A18" s="74">
        <v>2011</v>
      </c>
      <c r="B18" s="17">
        <v>7978.2</v>
      </c>
      <c r="C18" s="18">
        <v>7815</v>
      </c>
      <c r="D18" s="18">
        <v>163.19999999999999</v>
      </c>
      <c r="E18" s="18">
        <v>68.099999999999994</v>
      </c>
      <c r="F18" s="18">
        <v>92.8</v>
      </c>
      <c r="G18" s="21">
        <v>2.1</v>
      </c>
      <c r="H18" s="141">
        <v>2011</v>
      </c>
      <c r="I18" s="86">
        <f t="shared" si="2"/>
        <v>57.012391201817948</v>
      </c>
      <c r="J18" s="87">
        <f t="shared" si="2"/>
        <v>57.059622377009674</v>
      </c>
      <c r="K18" s="87">
        <f t="shared" si="2"/>
        <v>54.838709677419352</v>
      </c>
      <c r="L18" s="87">
        <f t="shared" si="2"/>
        <v>52.465331278890595</v>
      </c>
      <c r="M18" s="87">
        <f t="shared" si="2"/>
        <v>57.248611967921036</v>
      </c>
      <c r="N18" s="88">
        <f t="shared" si="2"/>
        <v>42.857142857142854</v>
      </c>
    </row>
    <row r="19" spans="1:14">
      <c r="A19" s="74">
        <v>2012</v>
      </c>
      <c r="B19" s="17">
        <v>8102.7</v>
      </c>
      <c r="C19" s="18">
        <v>7927.3</v>
      </c>
      <c r="D19" s="18">
        <v>175.4</v>
      </c>
      <c r="E19" s="18">
        <v>75.5</v>
      </c>
      <c r="F19" s="18">
        <v>95.8</v>
      </c>
      <c r="G19" s="21">
        <v>3.7</v>
      </c>
      <c r="H19" s="141">
        <v>2012</v>
      </c>
      <c r="I19" s="86">
        <f t="shared" ref="I19:N19" si="3">B19/B11*100</f>
        <v>56.996644649376407</v>
      </c>
      <c r="J19" s="87">
        <f t="shared" si="3"/>
        <v>57.006328203653098</v>
      </c>
      <c r="K19" s="87">
        <f t="shared" si="3"/>
        <v>56.562399226056101</v>
      </c>
      <c r="L19" s="87">
        <f t="shared" si="3"/>
        <v>54.591467823571939</v>
      </c>
      <c r="M19" s="87">
        <f t="shared" si="3"/>
        <v>58.201701093560146</v>
      </c>
      <c r="N19" s="88">
        <f t="shared" si="3"/>
        <v>58.730158730158735</v>
      </c>
    </row>
    <row r="20" spans="1:14">
      <c r="A20" s="75">
        <v>2013</v>
      </c>
      <c r="B20" s="23">
        <v>8182</v>
      </c>
      <c r="C20" s="24">
        <v>8007</v>
      </c>
      <c r="D20" s="24">
        <v>175</v>
      </c>
      <c r="E20" s="24">
        <v>76.900000000000006</v>
      </c>
      <c r="F20" s="24">
        <v>94.7</v>
      </c>
      <c r="G20" s="25">
        <v>3.2</v>
      </c>
      <c r="H20" s="142">
        <v>2013</v>
      </c>
      <c r="I20" s="89">
        <f t="shared" ref="I20:N20" si="4">B20/B12*100</f>
        <v>56.860510368599535</v>
      </c>
      <c r="J20" s="90">
        <f t="shared" si="4"/>
        <v>56.899014375759471</v>
      </c>
      <c r="K20" s="90">
        <f t="shared" si="4"/>
        <v>55.152852190356128</v>
      </c>
      <c r="L20" s="90">
        <f t="shared" si="4"/>
        <v>54.423213021939134</v>
      </c>
      <c r="M20" s="90">
        <f t="shared" si="4"/>
        <v>55.936207914943878</v>
      </c>
      <c r="N20" s="91">
        <f t="shared" si="4"/>
        <v>53.333333333333336</v>
      </c>
    </row>
    <row r="21" spans="1:14">
      <c r="A21" s="77" t="s">
        <v>66</v>
      </c>
      <c r="B21" s="24"/>
      <c r="C21" s="24"/>
      <c r="D21" s="24"/>
      <c r="E21" s="24"/>
      <c r="F21" s="24"/>
      <c r="G21" s="25"/>
      <c r="H21" s="77" t="s">
        <v>66</v>
      </c>
      <c r="I21" s="90"/>
      <c r="J21" s="90"/>
      <c r="K21" s="90"/>
      <c r="L21" s="90"/>
      <c r="M21" s="90"/>
      <c r="N21" s="91"/>
    </row>
    <row r="22" spans="1:14">
      <c r="A22" s="97">
        <v>2007</v>
      </c>
      <c r="B22" s="6">
        <v>5847.1</v>
      </c>
      <c r="C22" s="7">
        <v>5716.9</v>
      </c>
      <c r="D22" s="7">
        <v>130.30000000000001</v>
      </c>
      <c r="E22" s="7">
        <v>62.4</v>
      </c>
      <c r="F22" s="7">
        <v>64.7</v>
      </c>
      <c r="G22" s="7">
        <v>2.8</v>
      </c>
      <c r="H22" s="97">
        <v>2007</v>
      </c>
      <c r="I22" s="83">
        <f t="shared" ref="I22:N26" si="5">B22/B6*100</f>
        <v>42.594993880762281</v>
      </c>
      <c r="J22" s="84">
        <f t="shared" si="5"/>
        <v>42.563060245987074</v>
      </c>
      <c r="K22" s="84">
        <f t="shared" si="5"/>
        <v>44.079837618403253</v>
      </c>
      <c r="L22" s="84">
        <f t="shared" si="5"/>
        <v>46.051660516605168</v>
      </c>
      <c r="M22" s="84">
        <f t="shared" si="5"/>
        <v>42.06762028608582</v>
      </c>
      <c r="N22" s="85">
        <f t="shared" si="5"/>
        <v>49.122807017543856</v>
      </c>
    </row>
    <row r="23" spans="1:14">
      <c r="A23" s="76">
        <v>2008</v>
      </c>
      <c r="B23" s="17">
        <v>5930.5</v>
      </c>
      <c r="C23" s="18">
        <v>5797.8</v>
      </c>
      <c r="D23" s="18">
        <v>132.69999999999999</v>
      </c>
      <c r="E23" s="18">
        <v>63.4</v>
      </c>
      <c r="F23" s="18">
        <v>66.3</v>
      </c>
      <c r="G23" s="18">
        <v>2.6</v>
      </c>
      <c r="H23" s="76">
        <v>2008</v>
      </c>
      <c r="I23" s="86">
        <f t="shared" si="5"/>
        <v>42.601718292052183</v>
      </c>
      <c r="J23" s="87">
        <f t="shared" si="5"/>
        <v>42.598933153076366</v>
      </c>
      <c r="K23" s="87">
        <f t="shared" si="5"/>
        <v>42.737520128824471</v>
      </c>
      <c r="L23" s="87">
        <f t="shared" si="5"/>
        <v>45.12455516014235</v>
      </c>
      <c r="M23" s="87">
        <f t="shared" si="5"/>
        <v>40.649908031882283</v>
      </c>
      <c r="N23" s="88">
        <f t="shared" si="5"/>
        <v>44.827586206896555</v>
      </c>
    </row>
    <row r="24" spans="1:14">
      <c r="A24" s="76">
        <v>2009</v>
      </c>
      <c r="B24" s="17">
        <v>5871.9</v>
      </c>
      <c r="C24" s="18">
        <v>5736.9</v>
      </c>
      <c r="D24" s="18">
        <v>135</v>
      </c>
      <c r="E24" s="18">
        <v>63.8</v>
      </c>
      <c r="F24" s="18">
        <v>68.099999999999994</v>
      </c>
      <c r="G24" s="18">
        <v>2.8</v>
      </c>
      <c r="H24" s="76">
        <v>2009</v>
      </c>
      <c r="I24" s="86">
        <f t="shared" si="5"/>
        <v>43.248876776902115</v>
      </c>
      <c r="J24" s="87">
        <f t="shared" si="5"/>
        <v>43.206705930199277</v>
      </c>
      <c r="K24" s="87">
        <f t="shared" si="5"/>
        <v>45.120320855614978</v>
      </c>
      <c r="L24" s="87">
        <f t="shared" si="5"/>
        <v>47.364513734224204</v>
      </c>
      <c r="M24" s="87">
        <f t="shared" si="5"/>
        <v>42.884130982367751</v>
      </c>
      <c r="N24" s="88">
        <f t="shared" si="5"/>
        <v>55.999999999999993</v>
      </c>
    </row>
    <row r="25" spans="1:14">
      <c r="A25" s="76">
        <v>2010</v>
      </c>
      <c r="B25" s="17">
        <v>5906.5</v>
      </c>
      <c r="C25" s="18">
        <v>5777.4</v>
      </c>
      <c r="D25" s="18">
        <v>129.1</v>
      </c>
      <c r="E25" s="18">
        <v>59</v>
      </c>
      <c r="F25" s="18">
        <v>68.099999999999994</v>
      </c>
      <c r="G25" s="18">
        <v>1.6</v>
      </c>
      <c r="H25" s="76">
        <v>2010</v>
      </c>
      <c r="I25" s="86">
        <f t="shared" si="5"/>
        <v>43.000771706052795</v>
      </c>
      <c r="J25" s="87">
        <f t="shared" si="5"/>
        <v>42.948260481712751</v>
      </c>
      <c r="K25" s="87">
        <f t="shared" si="5"/>
        <v>45.489781536293158</v>
      </c>
      <c r="L25" s="87">
        <f t="shared" si="5"/>
        <v>47.811993517017825</v>
      </c>
      <c r="M25" s="87">
        <f t="shared" si="5"/>
        <v>43.737957610789977</v>
      </c>
      <c r="N25" s="88">
        <f t="shared" si="5"/>
        <v>40</v>
      </c>
    </row>
    <row r="26" spans="1:14">
      <c r="A26" s="74">
        <v>2011</v>
      </c>
      <c r="B26" s="17">
        <v>6015.5</v>
      </c>
      <c r="C26" s="18">
        <v>5881.1</v>
      </c>
      <c r="D26" s="18">
        <v>134.4</v>
      </c>
      <c r="E26" s="18">
        <v>61.6</v>
      </c>
      <c r="F26" s="18">
        <v>69.3</v>
      </c>
      <c r="G26" s="21">
        <v>2.8</v>
      </c>
      <c r="H26" s="141">
        <v>2011</v>
      </c>
      <c r="I26" s="86">
        <f t="shared" si="5"/>
        <v>42.986894196001089</v>
      </c>
      <c r="J26" s="87">
        <f t="shared" si="5"/>
        <v>42.939647493465344</v>
      </c>
      <c r="K26" s="87">
        <f t="shared" si="5"/>
        <v>45.161290322580641</v>
      </c>
      <c r="L26" s="87">
        <f t="shared" si="5"/>
        <v>47.457627118644062</v>
      </c>
      <c r="M26" s="87">
        <f t="shared" si="5"/>
        <v>42.751388032078964</v>
      </c>
      <c r="N26" s="88">
        <f t="shared" si="5"/>
        <v>57.142857142857139</v>
      </c>
    </row>
    <row r="27" spans="1:14">
      <c r="A27" s="74">
        <v>2012</v>
      </c>
      <c r="B27" s="17">
        <v>6113.4</v>
      </c>
      <c r="C27" s="18">
        <v>5978.6</v>
      </c>
      <c r="D27" s="18">
        <v>134.69999999999999</v>
      </c>
      <c r="E27" s="18">
        <v>62.8</v>
      </c>
      <c r="F27" s="18">
        <v>68.8</v>
      </c>
      <c r="G27" s="21">
        <v>2.6</v>
      </c>
      <c r="H27" s="141">
        <v>2012</v>
      </c>
      <c r="I27" s="86">
        <f t="shared" ref="I27:N27" si="6">B27/B11*100</f>
        <v>43.003355350623586</v>
      </c>
      <c r="J27" s="87">
        <f t="shared" si="6"/>
        <v>42.992952682295417</v>
      </c>
      <c r="K27" s="87">
        <f t="shared" si="6"/>
        <v>43.437600773943878</v>
      </c>
      <c r="L27" s="87">
        <f t="shared" si="6"/>
        <v>45.408532176428054</v>
      </c>
      <c r="M27" s="87">
        <f t="shared" si="6"/>
        <v>41.798298906439854</v>
      </c>
      <c r="N27" s="88">
        <f t="shared" si="6"/>
        <v>41.269841269841272</v>
      </c>
    </row>
    <row r="28" spans="1:14">
      <c r="A28" s="75">
        <v>2013</v>
      </c>
      <c r="B28" s="23">
        <v>6207.6</v>
      </c>
      <c r="C28" s="24">
        <v>6065.3</v>
      </c>
      <c r="D28" s="24">
        <v>142.30000000000001</v>
      </c>
      <c r="E28" s="24">
        <v>64.400000000000006</v>
      </c>
      <c r="F28" s="24">
        <v>74.599999999999994</v>
      </c>
      <c r="G28" s="25">
        <v>2.8</v>
      </c>
      <c r="H28" s="142">
        <v>2013</v>
      </c>
      <c r="I28" s="89">
        <f t="shared" ref="I28:N28" si="7">B28/B12*100</f>
        <v>43.139489631400458</v>
      </c>
      <c r="J28" s="90">
        <f t="shared" si="7"/>
        <v>43.100985624240536</v>
      </c>
      <c r="K28" s="90">
        <f t="shared" si="7"/>
        <v>44.847147809643872</v>
      </c>
      <c r="L28" s="90">
        <f t="shared" si="7"/>
        <v>45.576786978060859</v>
      </c>
      <c r="M28" s="90">
        <f t="shared" si="7"/>
        <v>44.063792085056107</v>
      </c>
      <c r="N28" s="91">
        <f t="shared" si="7"/>
        <v>46.666666666666664</v>
      </c>
    </row>
    <row r="29" spans="1:14">
      <c r="A29" s="94" t="s">
        <v>112</v>
      </c>
      <c r="B29" s="125"/>
      <c r="C29" s="144"/>
      <c r="D29" s="144"/>
      <c r="E29" s="144"/>
      <c r="F29" s="144"/>
      <c r="G29" s="144"/>
      <c r="H29" s="94" t="s">
        <v>113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56" t="s">
        <v>64</v>
      </c>
      <c r="I30" s="82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1.4103385978203846</v>
      </c>
      <c r="C31" s="30">
        <f t="shared" ref="C31:G31" si="8">IF(ISERROR(C7/C6*100-100),"n.a.",C7/C6*100-100)</f>
        <v>1.3297001101879147</v>
      </c>
      <c r="D31" s="30">
        <f t="shared" si="8"/>
        <v>5.0405953991880921</v>
      </c>
      <c r="E31" s="30">
        <f t="shared" si="8"/>
        <v>3.6900369003689946</v>
      </c>
      <c r="F31" s="30">
        <f t="shared" si="8"/>
        <v>6.0468140442132494</v>
      </c>
      <c r="G31" s="31">
        <f t="shared" si="8"/>
        <v>1.7543859649122595</v>
      </c>
      <c r="H31" s="97">
        <v>2007</v>
      </c>
      <c r="I31" s="83">
        <f>B6/'17'!B6*100</f>
        <v>81.718765812800271</v>
      </c>
      <c r="J31" s="84">
        <f>C6/'17'!C6*100</f>
        <v>81.737521755534743</v>
      </c>
      <c r="K31" s="84">
        <f>D6/'17'!D6*100</f>
        <v>80.875512995896031</v>
      </c>
      <c r="L31" s="84">
        <f>E6/'17'!E6*100</f>
        <v>80.895522388059703</v>
      </c>
      <c r="M31" s="84">
        <f>F6/'17'!F6*100</f>
        <v>81.07538218239327</v>
      </c>
      <c r="N31" s="85">
        <f>G6/'17'!G6*100</f>
        <v>77.027027027027032</v>
      </c>
    </row>
    <row r="32" spans="1:14">
      <c r="A32" s="74">
        <v>2009</v>
      </c>
      <c r="B32" s="59">
        <f t="shared" ref="B32:G36" si="9">IF(ISERROR(B8/B7*100-100),"n.a.",B8/B7*100-100)</f>
        <v>-2.4696856502499713</v>
      </c>
      <c r="C32" s="32">
        <f t="shared" si="9"/>
        <v>-2.44228593260938</v>
      </c>
      <c r="D32" s="32">
        <f t="shared" si="9"/>
        <v>-3.6392914653784203</v>
      </c>
      <c r="E32" s="32">
        <f t="shared" si="9"/>
        <v>-4.1281138790035641</v>
      </c>
      <c r="F32" s="32">
        <f t="shared" si="9"/>
        <v>-2.6364193746167928</v>
      </c>
      <c r="G32" s="33">
        <f t="shared" si="9"/>
        <v>-13.793103448275858</v>
      </c>
      <c r="H32" s="76">
        <v>2008</v>
      </c>
      <c r="I32" s="86">
        <f>B7/'17'!B7*100</f>
        <v>81.485383813905571</v>
      </c>
      <c r="J32" s="87">
        <f>C7/'17'!C7*100</f>
        <v>81.488932396912929</v>
      </c>
      <c r="K32" s="87">
        <f>D7/'17'!D7*100</f>
        <v>81.304006284367631</v>
      </c>
      <c r="L32" s="87">
        <f>E7/'17'!E7*100</f>
        <v>81.402085747392817</v>
      </c>
      <c r="M32" s="87">
        <f>F7/'17'!F7*100</f>
        <v>81.144278606965173</v>
      </c>
      <c r="N32" s="88">
        <f>G7/'17'!G7*100</f>
        <v>85.294117647058826</v>
      </c>
    </row>
    <row r="33" spans="1:14">
      <c r="A33" s="74">
        <v>2010</v>
      </c>
      <c r="B33" s="59">
        <f t="shared" si="9"/>
        <v>1.1696251012742067</v>
      </c>
      <c r="C33" s="32">
        <f t="shared" si="9"/>
        <v>1.3119643314404499</v>
      </c>
      <c r="D33" s="32">
        <f t="shared" si="9"/>
        <v>-5.1470588235294059</v>
      </c>
      <c r="E33" s="32">
        <f t="shared" si="9"/>
        <v>-8.3890126206384537</v>
      </c>
      <c r="F33" s="32">
        <f t="shared" si="9"/>
        <v>-1.9521410579345257</v>
      </c>
      <c r="G33" s="33">
        <f t="shared" si="9"/>
        <v>-20</v>
      </c>
      <c r="H33" s="76">
        <v>2009</v>
      </c>
      <c r="I33" s="86">
        <f>B8/'17'!B8*100</f>
        <v>80.768841799675187</v>
      </c>
      <c r="J33" s="87">
        <f>C8/'17'!C8*100</f>
        <v>80.759803176186509</v>
      </c>
      <c r="K33" s="87">
        <f>D8/'17'!D8*100</f>
        <v>81.194029850746261</v>
      </c>
      <c r="L33" s="87">
        <f>E8/'17'!E8*100</f>
        <v>81.340579710144922</v>
      </c>
      <c r="M33" s="87">
        <f>F8/'17'!F8*100</f>
        <v>80.814249363867688</v>
      </c>
      <c r="N33" s="88">
        <f>G8/'17'!G8*100</f>
        <v>90.909090909090907</v>
      </c>
    </row>
    <row r="34" spans="1:14">
      <c r="A34" s="74">
        <v>2011</v>
      </c>
      <c r="B34" s="59">
        <f t="shared" si="9"/>
        <v>1.8783034115231771</v>
      </c>
      <c r="C34" s="32">
        <f t="shared" si="9"/>
        <v>1.815343443354152</v>
      </c>
      <c r="D34" s="32">
        <f t="shared" si="9"/>
        <v>4.8625792811839403</v>
      </c>
      <c r="E34" s="32">
        <f t="shared" si="9"/>
        <v>5.1863857374392381</v>
      </c>
      <c r="F34" s="32">
        <f t="shared" si="9"/>
        <v>4.1104688503532429</v>
      </c>
      <c r="G34" s="33">
        <f t="shared" si="9"/>
        <v>22.500000000000014</v>
      </c>
      <c r="H34" s="76">
        <v>2010</v>
      </c>
      <c r="I34" s="86">
        <f>B9/'17'!B9*100</f>
        <v>80.612466474561757</v>
      </c>
      <c r="J34" s="87">
        <f>C9/'17'!C9*100</f>
        <v>80.625730468398814</v>
      </c>
      <c r="K34" s="87">
        <f>D9/'17'!D9*100</f>
        <v>79.988726042841037</v>
      </c>
      <c r="L34" s="87">
        <f>E9/'17'!E9*100</f>
        <v>79.407979407979411</v>
      </c>
      <c r="M34" s="87">
        <f>F9/'17'!F9*100</f>
        <v>80.71539657853809</v>
      </c>
      <c r="N34" s="88">
        <f>G9/'17'!G9*100</f>
        <v>68.965517241379317</v>
      </c>
    </row>
    <row r="35" spans="1:14">
      <c r="A35" s="74">
        <v>2012</v>
      </c>
      <c r="B35" s="59">
        <f t="shared" si="9"/>
        <v>1.5885606482870998</v>
      </c>
      <c r="C35" s="32">
        <f t="shared" si="9"/>
        <v>1.5318117434032672</v>
      </c>
      <c r="D35" s="32">
        <f t="shared" si="9"/>
        <v>4.2002688172043037</v>
      </c>
      <c r="E35" s="32">
        <f t="shared" si="9"/>
        <v>6.5485362095531627</v>
      </c>
      <c r="F35" s="32">
        <f t="shared" si="9"/>
        <v>1.5422578655151113</v>
      </c>
      <c r="G35" s="33">
        <f t="shared" si="9"/>
        <v>28.571428571428555</v>
      </c>
      <c r="H35" s="141">
        <v>2011</v>
      </c>
      <c r="I35" s="86">
        <f>B10/'17'!B10*100</f>
        <v>80.859104146442931</v>
      </c>
      <c r="J35" s="87">
        <f>C10/'17'!C10*100</f>
        <v>80.88991784737685</v>
      </c>
      <c r="K35" s="87">
        <f>D10/'17'!D10*100</f>
        <v>79.465954606141537</v>
      </c>
      <c r="L35" s="87">
        <f>E10/'17'!E10*100</f>
        <v>79.631901840490798</v>
      </c>
      <c r="M35" s="87">
        <f>F10/'17'!F10*100</f>
        <v>79.577810505645559</v>
      </c>
      <c r="N35" s="88">
        <f>G10/'17'!G10*100</f>
        <v>71.014492753623188</v>
      </c>
    </row>
    <row r="36" spans="1:14">
      <c r="A36" s="74">
        <v>2013</v>
      </c>
      <c r="B36" s="59">
        <f t="shared" si="9"/>
        <v>1.2204472393975863</v>
      </c>
      <c r="C36" s="32">
        <f t="shared" si="9"/>
        <v>1.1958866676254871</v>
      </c>
      <c r="D36" s="32">
        <f t="shared" si="9"/>
        <v>2.3218316672041226</v>
      </c>
      <c r="E36" s="32">
        <f t="shared" si="9"/>
        <v>2.1691973969631277</v>
      </c>
      <c r="F36" s="32">
        <f t="shared" si="9"/>
        <v>2.8554070473876294</v>
      </c>
      <c r="G36" s="33">
        <f t="shared" si="9"/>
        <v>-4.7619047619047592</v>
      </c>
      <c r="H36" s="141">
        <v>2012</v>
      </c>
      <c r="I36" s="86">
        <f>B11/'17'!B11*100</f>
        <v>81.182436483870418</v>
      </c>
      <c r="J36" s="87">
        <f>C11/'17'!C11*100</f>
        <v>81.203393888431464</v>
      </c>
      <c r="K36" s="87">
        <f>D11/'17'!D11*100</f>
        <v>80.253623188405811</v>
      </c>
      <c r="L36" s="87">
        <f>E11/'17'!E11*100</f>
        <v>79.757785467128031</v>
      </c>
      <c r="M36" s="87">
        <f>F11/'17'!F11*100</f>
        <v>80.528375733855185</v>
      </c>
      <c r="N36" s="88">
        <f>G11/'17'!G11*100</f>
        <v>85.13513513513513</v>
      </c>
    </row>
    <row r="37" spans="1:14">
      <c r="A37" s="75" t="s">
        <v>220</v>
      </c>
      <c r="B37" s="60">
        <f>IF(ISERROR(B12/B6*100-100),"n.a.",B12/B6*100-100)</f>
        <v>4.8254560289061175</v>
      </c>
      <c r="C37" s="34">
        <f t="shared" ref="C37:G37" si="10">IF(ISERROR(C12/C6*100-100),"n.a.",C12/C6*100-100)</f>
        <v>4.7700944042407372</v>
      </c>
      <c r="D37" s="34">
        <f t="shared" si="10"/>
        <v>7.3410013531799621</v>
      </c>
      <c r="E37" s="34">
        <f t="shared" si="10"/>
        <v>4.2804428044280485</v>
      </c>
      <c r="F37" s="34">
        <f t="shared" si="10"/>
        <v>10.078023407022101</v>
      </c>
      <c r="G37" s="35">
        <f t="shared" si="10"/>
        <v>5.2631578947368354</v>
      </c>
      <c r="H37" s="142">
        <v>2013</v>
      </c>
      <c r="I37" s="89"/>
      <c r="J37" s="90"/>
      <c r="K37" s="90"/>
      <c r="L37" s="90"/>
      <c r="M37" s="90"/>
      <c r="N37" s="91"/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92"/>
      <c r="J38" s="92"/>
      <c r="K38" s="92"/>
      <c r="L38" s="92"/>
      <c r="M38" s="92"/>
      <c r="N38" s="93"/>
    </row>
    <row r="39" spans="1:14">
      <c r="A39" s="74">
        <v>2008</v>
      </c>
      <c r="B39" s="101">
        <f t="shared" ref="B39:G44" si="11">IF(ISERROR(B15/B14*100-100),"n.a.",B15/B14*100-100)</f>
        <v>1.3971903909848749</v>
      </c>
      <c r="C39" s="30">
        <f t="shared" si="11"/>
        <v>1.2664134703876897</v>
      </c>
      <c r="D39" s="30">
        <f t="shared" si="11"/>
        <v>7.6225045372050744</v>
      </c>
      <c r="E39" s="30">
        <f t="shared" si="11"/>
        <v>5.4719562243502224</v>
      </c>
      <c r="F39" s="30">
        <f t="shared" si="11"/>
        <v>8.6419753086419746</v>
      </c>
      <c r="G39" s="31">
        <f t="shared" si="11"/>
        <v>6.6666666666666714</v>
      </c>
      <c r="H39" s="97">
        <v>2007</v>
      </c>
      <c r="I39" s="83">
        <f>B14/'17'!B14*100</f>
        <v>88.889014224317833</v>
      </c>
      <c r="J39" s="84">
        <f>C14/'17'!C14*100</f>
        <v>88.922059060835892</v>
      </c>
      <c r="K39" s="84">
        <f>D14/'17'!D14*100</f>
        <v>87.321711568938198</v>
      </c>
      <c r="L39" s="84">
        <f>E14/'17'!E14*100</f>
        <v>87.23150357995226</v>
      </c>
      <c r="M39" s="84">
        <f>F14/'17'!F14*100</f>
        <v>87.783251231527089</v>
      </c>
      <c r="N39" s="85">
        <f>G14/'17'!G14*100</f>
        <v>81.081081081081081</v>
      </c>
    </row>
    <row r="40" spans="1:14">
      <c r="A40" s="74">
        <v>2009</v>
      </c>
      <c r="B40" s="59">
        <f t="shared" si="11"/>
        <v>-3.5693724812895766</v>
      </c>
      <c r="C40" s="32">
        <f t="shared" si="11"/>
        <v>-3.4752444831293872</v>
      </c>
      <c r="D40" s="32">
        <f t="shared" si="11"/>
        <v>-7.7571669477234479</v>
      </c>
      <c r="E40" s="32">
        <f t="shared" si="11"/>
        <v>-8.0415045395589999</v>
      </c>
      <c r="F40" s="32">
        <f t="shared" si="11"/>
        <v>-6.3016528925619752</v>
      </c>
      <c r="G40" s="33">
        <f t="shared" si="11"/>
        <v>-31.25</v>
      </c>
      <c r="H40" s="76">
        <v>2008</v>
      </c>
      <c r="I40" s="86">
        <f>B15/'17'!B15*100</f>
        <v>88.675559896122337</v>
      </c>
      <c r="J40" s="87">
        <f>C15/'17'!C15*100</f>
        <v>88.673484444343558</v>
      </c>
      <c r="K40" s="87">
        <f>D15/'17'!D15*100</f>
        <v>88.816774837743381</v>
      </c>
      <c r="L40" s="87">
        <f>E15/'17'!E15*100</f>
        <v>88.215102974828369</v>
      </c>
      <c r="M40" s="87">
        <f>F15/'17'!F15*100</f>
        <v>89.134438305709025</v>
      </c>
      <c r="N40" s="88">
        <f>G15/'17'!G15*100</f>
        <v>94.117647058823536</v>
      </c>
    </row>
    <row r="41" spans="1:14">
      <c r="A41" s="74">
        <v>2010</v>
      </c>
      <c r="B41" s="59">
        <f t="shared" si="11"/>
        <v>1.6132381570408825</v>
      </c>
      <c r="C41" s="32">
        <f t="shared" si="11"/>
        <v>1.7729979180204083</v>
      </c>
      <c r="D41" s="32">
        <f t="shared" si="11"/>
        <v>-5.7891529555149361</v>
      </c>
      <c r="E41" s="32">
        <f t="shared" si="11"/>
        <v>-9.1678420310296218</v>
      </c>
      <c r="F41" s="32">
        <f t="shared" si="11"/>
        <v>-3.4178610804851246</v>
      </c>
      <c r="G41" s="33">
        <f t="shared" si="11"/>
        <v>13.636363636363626</v>
      </c>
      <c r="H41" s="76">
        <v>2009</v>
      </c>
      <c r="I41" s="86">
        <f>B16/'17'!B16*100</f>
        <v>87.976707010733051</v>
      </c>
      <c r="J41" s="87">
        <f>C16/'17'!C16*100</f>
        <v>87.978486343961819</v>
      </c>
      <c r="K41" s="87">
        <f>D16/'17'!D16*100</f>
        <v>87.895018746652383</v>
      </c>
      <c r="L41" s="87">
        <f>E16/'17'!E16*100</f>
        <v>88.074534161490689</v>
      </c>
      <c r="M41" s="87">
        <f>F16/'17'!F16*100</f>
        <v>87.632850241545896</v>
      </c>
      <c r="N41" s="88">
        <f>G16/'17'!G16*100</f>
        <v>95.652173913043498</v>
      </c>
    </row>
    <row r="42" spans="1:14">
      <c r="A42" s="74">
        <v>2011</v>
      </c>
      <c r="B42" s="59">
        <f t="shared" si="11"/>
        <v>1.9018303041140427</v>
      </c>
      <c r="C42" s="32">
        <f t="shared" si="11"/>
        <v>1.829411304823708</v>
      </c>
      <c r="D42" s="32">
        <f t="shared" si="11"/>
        <v>5.5627425614489141</v>
      </c>
      <c r="E42" s="32">
        <f t="shared" si="11"/>
        <v>5.7453416149068062</v>
      </c>
      <c r="F42" s="32">
        <f t="shared" si="11"/>
        <v>5.9360730593607229</v>
      </c>
      <c r="G42" s="33">
        <f t="shared" si="11"/>
        <v>-15.999999999999986</v>
      </c>
      <c r="H42" s="76">
        <v>2010</v>
      </c>
      <c r="I42" s="86">
        <f>B17/'17'!B17*100</f>
        <v>87.877835520186778</v>
      </c>
      <c r="J42" s="87">
        <f>C17/'17'!C17*100</f>
        <v>87.891524181449626</v>
      </c>
      <c r="K42" s="87">
        <f>D17/'17'!D17*100</f>
        <v>87.098591549295762</v>
      </c>
      <c r="L42" s="87">
        <f>E17/'17'!E17*100</f>
        <v>87.027027027027032</v>
      </c>
      <c r="M42" s="87">
        <f>F17/'17'!F17*100</f>
        <v>87.51248751248751</v>
      </c>
      <c r="N42" s="88">
        <f>G17/'17'!G17*100</f>
        <v>80.645161290322577</v>
      </c>
    </row>
    <row r="43" spans="1:14">
      <c r="A43" s="74">
        <v>2012</v>
      </c>
      <c r="B43" s="59">
        <f t="shared" si="11"/>
        <v>1.5605023689553974</v>
      </c>
      <c r="C43" s="32">
        <f t="shared" si="11"/>
        <v>1.4369801663467712</v>
      </c>
      <c r="D43" s="32">
        <f t="shared" si="11"/>
        <v>7.4754901960784537</v>
      </c>
      <c r="E43" s="32">
        <f t="shared" si="11"/>
        <v>10.866372980910441</v>
      </c>
      <c r="F43" s="32">
        <f t="shared" si="11"/>
        <v>3.2327586206896513</v>
      </c>
      <c r="G43" s="33">
        <f t="shared" si="11"/>
        <v>76.190476190476176</v>
      </c>
      <c r="H43" s="141">
        <v>2011</v>
      </c>
      <c r="I43" s="86">
        <f>B18/'17'!B18*100</f>
        <v>87.822114590786498</v>
      </c>
      <c r="J43" s="87">
        <f>C18/'17'!C18*100</f>
        <v>87.866249915675382</v>
      </c>
      <c r="K43" s="87">
        <f>D18/'17'!D18*100</f>
        <v>85.759327377824476</v>
      </c>
      <c r="L43" s="87">
        <f>E18/'17'!E18*100</f>
        <v>84.806973848069731</v>
      </c>
      <c r="M43" s="87">
        <f>F18/'17'!F18*100</f>
        <v>86.810102899906454</v>
      </c>
      <c r="N43" s="88">
        <f>G18/'17'!G18*100</f>
        <v>72.41379310344827</v>
      </c>
    </row>
    <row r="44" spans="1:14">
      <c r="A44" s="74">
        <v>2013</v>
      </c>
      <c r="B44" s="59">
        <f t="shared" si="11"/>
        <v>0.97868611697336405</v>
      </c>
      <c r="C44" s="32">
        <f t="shared" si="11"/>
        <v>1.0053864493585536</v>
      </c>
      <c r="D44" s="32">
        <f t="shared" si="11"/>
        <v>-0.22805017103763703</v>
      </c>
      <c r="E44" s="32">
        <f t="shared" si="11"/>
        <v>1.8543046357615935</v>
      </c>
      <c r="F44" s="32">
        <f t="shared" si="11"/>
        <v>-1.1482254697285867</v>
      </c>
      <c r="G44" s="33">
        <f t="shared" si="11"/>
        <v>-13.513513513513516</v>
      </c>
      <c r="H44" s="141">
        <v>2012</v>
      </c>
      <c r="I44" s="86">
        <f>B19/'17'!B19*100</f>
        <v>88.177297014941615</v>
      </c>
      <c r="J44" s="87">
        <f>C19/'17'!C19*100</f>
        <v>88.198709390298177</v>
      </c>
      <c r="K44" s="87">
        <f>D19/'17'!D19*100</f>
        <v>87.220288413724518</v>
      </c>
      <c r="L44" s="87">
        <f>E19/'17'!E19*100</f>
        <v>85.600907029478464</v>
      </c>
      <c r="M44" s="87">
        <f>F19/'17'!F19*100</f>
        <v>88.457987072945514</v>
      </c>
      <c r="N44" s="88">
        <f>G19/'17'!G19*100</f>
        <v>90.24390243902441</v>
      </c>
    </row>
    <row r="45" spans="1:14">
      <c r="A45" s="75" t="s">
        <v>220</v>
      </c>
      <c r="B45" s="60">
        <f>IF(ISERROR(B20/B14*100-100),"n.a.",B20/B14*100-100)</f>
        <v>3.8311696552074181</v>
      </c>
      <c r="C45" s="34">
        <f t="shared" ref="C45:G45" si="12">IF(ISERROR(C20/C14*100-100),"n.a.",C20/C14*100-100)</f>
        <v>3.7888705976901349</v>
      </c>
      <c r="D45" s="34">
        <f t="shared" si="12"/>
        <v>5.8681185722927864</v>
      </c>
      <c r="E45" s="34">
        <f t="shared" si="12"/>
        <v>5.1983584131327234</v>
      </c>
      <c r="F45" s="34">
        <f t="shared" si="12"/>
        <v>6.285072951739636</v>
      </c>
      <c r="G45" s="35">
        <f t="shared" si="12"/>
        <v>6.6666666666666714</v>
      </c>
      <c r="H45" s="142">
        <v>2013</v>
      </c>
      <c r="I45" s="89"/>
      <c r="J45" s="90"/>
      <c r="K45" s="90"/>
      <c r="L45" s="90"/>
      <c r="M45" s="90"/>
      <c r="N45" s="91"/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92"/>
      <c r="J46" s="92"/>
      <c r="K46" s="92"/>
      <c r="L46" s="92"/>
      <c r="M46" s="92"/>
      <c r="N46" s="93"/>
    </row>
    <row r="47" spans="1:14">
      <c r="A47" s="74">
        <v>2008</v>
      </c>
      <c r="B47" s="101">
        <f t="shared" ref="B47:G52" si="13">IF(ISERROR(B23/B22*100-100),"n.a.",B23/B22*100-100)</f>
        <v>1.4263481041884063</v>
      </c>
      <c r="C47" s="30">
        <f t="shared" si="13"/>
        <v>1.4151025905648282</v>
      </c>
      <c r="D47" s="30">
        <f t="shared" si="13"/>
        <v>1.8419033000767229</v>
      </c>
      <c r="E47" s="30">
        <f t="shared" si="13"/>
        <v>1.6025641025641022</v>
      </c>
      <c r="F47" s="30">
        <f t="shared" si="13"/>
        <v>2.4729520865533203</v>
      </c>
      <c r="G47" s="31">
        <f t="shared" si="13"/>
        <v>-7.1428571428571246</v>
      </c>
      <c r="H47" s="97">
        <v>2007</v>
      </c>
      <c r="I47" s="83">
        <f>B22/'17'!B22*100</f>
        <v>73.705108973793344</v>
      </c>
      <c r="J47" s="84">
        <f>C22/'17'!C22*100</f>
        <v>73.701784240924084</v>
      </c>
      <c r="K47" s="84">
        <f>D22/'17'!D22*100</f>
        <v>73.908111174134987</v>
      </c>
      <c r="L47" s="84">
        <f>E22/'17'!E22*100</f>
        <v>74.551971326164875</v>
      </c>
      <c r="M47" s="84">
        <f>F22/'17'!F22*100</f>
        <v>73.356009070294775</v>
      </c>
      <c r="N47" s="85">
        <f>G22/'17'!G22*100</f>
        <v>73.68421052631578</v>
      </c>
    </row>
    <row r="48" spans="1:14">
      <c r="A48" s="74">
        <v>2009</v>
      </c>
      <c r="B48" s="59">
        <f t="shared" si="13"/>
        <v>-0.98811230081781787</v>
      </c>
      <c r="C48" s="32">
        <f t="shared" si="13"/>
        <v>-1.0503984269895454</v>
      </c>
      <c r="D48" s="32">
        <f t="shared" si="13"/>
        <v>1.7332328560663228</v>
      </c>
      <c r="E48" s="32">
        <f t="shared" si="13"/>
        <v>0.63091482649841168</v>
      </c>
      <c r="F48" s="32">
        <f t="shared" si="13"/>
        <v>2.7149321266968229</v>
      </c>
      <c r="G48" s="33">
        <f t="shared" si="13"/>
        <v>7.6923076923076934</v>
      </c>
      <c r="H48" s="76">
        <v>2008</v>
      </c>
      <c r="I48" s="86">
        <f>B23/'17'!B23*100</f>
        <v>73.459099241936286</v>
      </c>
      <c r="J48" s="87">
        <f>C23/'17'!C23*100</f>
        <v>73.467060329206632</v>
      </c>
      <c r="K48" s="87">
        <f>D23/'17'!D23*100</f>
        <v>73.072687224669593</v>
      </c>
      <c r="L48" s="87">
        <f>E23/'17'!E23*100</f>
        <v>74.413145539906097</v>
      </c>
      <c r="M48" s="87">
        <f>F23/'17'!F23*100</f>
        <v>71.753246753246742</v>
      </c>
      <c r="N48" s="88">
        <f>G23/'17'!G23*100</f>
        <v>78.787878787878796</v>
      </c>
    </row>
    <row r="49" spans="1:14">
      <c r="A49" s="74">
        <v>2010</v>
      </c>
      <c r="B49" s="59">
        <f t="shared" si="13"/>
        <v>0.58924709208262982</v>
      </c>
      <c r="C49" s="32">
        <f t="shared" si="13"/>
        <v>0.70595617842388947</v>
      </c>
      <c r="D49" s="32">
        <f t="shared" si="13"/>
        <v>-4.3703703703703809</v>
      </c>
      <c r="E49" s="32">
        <f t="shared" si="13"/>
        <v>-7.523510971786834</v>
      </c>
      <c r="F49" s="32">
        <f t="shared" si="13"/>
        <v>0</v>
      </c>
      <c r="G49" s="33">
        <f t="shared" si="13"/>
        <v>-42.857142857142847</v>
      </c>
      <c r="H49" s="76">
        <v>2009</v>
      </c>
      <c r="I49" s="86">
        <f>B24/'17'!B24*100</f>
        <v>72.928362064682787</v>
      </c>
      <c r="J49" s="87">
        <f>C24/'17'!C24*100</f>
        <v>72.897659406846415</v>
      </c>
      <c r="K49" s="87">
        <f>D24/'17'!D24*100</f>
        <v>74.257425742574256</v>
      </c>
      <c r="L49" s="87">
        <f>E24/'17'!E24*100</f>
        <v>74.970622796709748</v>
      </c>
      <c r="M49" s="87">
        <f>F24/'17'!F24*100</f>
        <v>73.147153598281406</v>
      </c>
      <c r="N49" s="88">
        <f>G24/'17'!G24*100</f>
        <v>87.499999999999986</v>
      </c>
    </row>
    <row r="50" spans="1:14">
      <c r="A50" s="74">
        <v>2011</v>
      </c>
      <c r="B50" s="59">
        <f t="shared" si="13"/>
        <v>1.8454245322949276</v>
      </c>
      <c r="C50" s="32">
        <f t="shared" si="13"/>
        <v>1.7949250527919247</v>
      </c>
      <c r="D50" s="32">
        <f t="shared" si="13"/>
        <v>4.1053446940356508</v>
      </c>
      <c r="E50" s="32">
        <f t="shared" si="13"/>
        <v>4.406779661016941</v>
      </c>
      <c r="F50" s="32">
        <f t="shared" si="13"/>
        <v>1.7621145374449441</v>
      </c>
      <c r="G50" s="33">
        <f t="shared" si="13"/>
        <v>74.999999999999972</v>
      </c>
      <c r="H50" s="76">
        <v>2010</v>
      </c>
      <c r="I50" s="86">
        <f>B25/'17'!B25*100</f>
        <v>72.651570130013894</v>
      </c>
      <c r="J50" s="87">
        <f>C25/'17'!C25*100</f>
        <v>72.647025538496351</v>
      </c>
      <c r="K50" s="87">
        <f>D25/'17'!D25*100</f>
        <v>72.81443880428651</v>
      </c>
      <c r="L50" s="87">
        <f>E25/'17'!E25*100</f>
        <v>72.570725707257083</v>
      </c>
      <c r="M50" s="87">
        <f>F25/'17'!F25*100</f>
        <v>73.383620689655174</v>
      </c>
      <c r="N50" s="88">
        <f>G25/'17'!G25*100</f>
        <v>59.259259259259252</v>
      </c>
    </row>
    <row r="51" spans="1:14">
      <c r="A51" s="74">
        <v>2012</v>
      </c>
      <c r="B51" s="59">
        <f t="shared" si="13"/>
        <v>1.627462388828846</v>
      </c>
      <c r="C51" s="32">
        <f t="shared" si="13"/>
        <v>1.6578531227151387</v>
      </c>
      <c r="D51" s="32">
        <f t="shared" si="13"/>
        <v>0.22321428571427759</v>
      </c>
      <c r="E51" s="32">
        <f t="shared" si="13"/>
        <v>1.9480519480519405</v>
      </c>
      <c r="F51" s="32">
        <f t="shared" si="13"/>
        <v>-0.72150072150071765</v>
      </c>
      <c r="G51" s="33">
        <f t="shared" si="13"/>
        <v>-7.1428571428571246</v>
      </c>
      <c r="H51" s="141">
        <v>2011</v>
      </c>
      <c r="I51" s="86">
        <f>B26/'17'!B26*100</f>
        <v>73.164353738187032</v>
      </c>
      <c r="J51" s="87">
        <f>C26/'17'!C26*100</f>
        <v>73.168941363822995</v>
      </c>
      <c r="K51" s="87">
        <f>D26/'17'!D26*100</f>
        <v>72.964169381107496</v>
      </c>
      <c r="L51" s="87">
        <f>E26/'17'!E26*100</f>
        <v>74.576271186440692</v>
      </c>
      <c r="M51" s="87">
        <f>F26/'17'!F26*100</f>
        <v>71.517027863777088</v>
      </c>
      <c r="N51" s="88">
        <f>G26/'17'!G26*100</f>
        <v>70</v>
      </c>
    </row>
    <row r="52" spans="1:14">
      <c r="A52" s="74">
        <v>2013</v>
      </c>
      <c r="B52" s="59">
        <f t="shared" si="13"/>
        <v>1.5408774168220702</v>
      </c>
      <c r="C52" s="32">
        <f t="shared" si="13"/>
        <v>1.450172281136048</v>
      </c>
      <c r="D52" s="32">
        <f t="shared" si="13"/>
        <v>5.6421677802524357</v>
      </c>
      <c r="E52" s="32">
        <f t="shared" si="13"/>
        <v>2.5477707006369599</v>
      </c>
      <c r="F52" s="32">
        <f t="shared" si="13"/>
        <v>8.4302325581395223</v>
      </c>
      <c r="G52" s="33">
        <f t="shared" si="13"/>
        <v>7.6923076923076934</v>
      </c>
      <c r="H52" s="141">
        <v>2012</v>
      </c>
      <c r="I52" s="86">
        <f>B27/'17'!B27*100</f>
        <v>73.458941145370204</v>
      </c>
      <c r="J52" s="87">
        <f>C27/'17'!C27*100</f>
        <v>73.475156386338782</v>
      </c>
      <c r="K52" s="87">
        <f>D27/'17'!D27*100</f>
        <v>72.69293038316242</v>
      </c>
      <c r="L52" s="87">
        <f>E27/'17'!E27*100</f>
        <v>73.708920187793424</v>
      </c>
      <c r="M52" s="87">
        <f>F27/'17'!F27*100</f>
        <v>71.592091571279909</v>
      </c>
      <c r="N52" s="88">
        <f>G27/'17'!G27*100</f>
        <v>78.787878787878796</v>
      </c>
    </row>
    <row r="53" spans="1:14">
      <c r="A53" s="75" t="s">
        <v>220</v>
      </c>
      <c r="B53" s="60">
        <f>IF(ISERROR(B28/B22*100-100),"n.a.",B28/B22*100-100)</f>
        <v>6.1654495390877457</v>
      </c>
      <c r="C53" s="34">
        <f t="shared" ref="C53:G53" si="14">IF(ISERROR(C28/C22*100-100),"n.a.",C28/C22*100-100)</f>
        <v>6.0942118980566562</v>
      </c>
      <c r="D53" s="34">
        <f t="shared" si="14"/>
        <v>9.209516500383728</v>
      </c>
      <c r="E53" s="34">
        <f t="shared" si="14"/>
        <v>3.2051282051282186</v>
      </c>
      <c r="F53" s="34">
        <f t="shared" si="14"/>
        <v>15.301391035548662</v>
      </c>
      <c r="G53" s="35">
        <f t="shared" si="14"/>
        <v>0</v>
      </c>
      <c r="H53" s="142">
        <v>2013</v>
      </c>
      <c r="I53" s="89"/>
      <c r="J53" s="90"/>
      <c r="K53" s="90"/>
      <c r="L53" s="90"/>
      <c r="M53" s="90"/>
      <c r="N53" s="91"/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  <ignoredErrors>
    <ignoredError sqref="I36:N36 I44 J44:N44 I52:N52" formula="1"/>
  </ignoredErrors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N55"/>
  <sheetViews>
    <sheetView view="pageBreakPreview" zoomScale="85" zoomScaleSheetLayoutView="85" workbookViewId="0">
      <selection activeCell="K16" sqref="K16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223</v>
      </c>
      <c r="H1" s="1"/>
    </row>
    <row r="2" spans="1:14">
      <c r="A2" s="1"/>
      <c r="H2" s="1"/>
    </row>
    <row r="3" spans="1:14" ht="77.2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115</v>
      </c>
      <c r="B4" s="78"/>
      <c r="C4" s="79"/>
      <c r="D4" s="79"/>
      <c r="E4" s="79"/>
      <c r="F4" s="79"/>
      <c r="G4" s="79"/>
      <c r="H4" s="45" t="s">
        <v>141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56" t="s">
        <v>64</v>
      </c>
      <c r="I5" s="82"/>
      <c r="J5" s="46"/>
      <c r="K5" s="46"/>
      <c r="L5" s="46"/>
      <c r="M5" s="46"/>
      <c r="N5" s="47"/>
    </row>
    <row r="6" spans="1:14">
      <c r="A6" s="73">
        <v>2007</v>
      </c>
      <c r="B6" s="6">
        <v>3070.9</v>
      </c>
      <c r="C6" s="7">
        <v>3000.9</v>
      </c>
      <c r="D6" s="7">
        <v>69.900000000000006</v>
      </c>
      <c r="E6" s="7">
        <v>32</v>
      </c>
      <c r="F6" s="7">
        <v>35.9</v>
      </c>
      <c r="G6" s="29">
        <v>1.7</v>
      </c>
      <c r="H6" s="73">
        <v>2007</v>
      </c>
      <c r="I6" s="83">
        <f>B6/B6*100</f>
        <v>100</v>
      </c>
      <c r="J6" s="84">
        <f t="shared" ref="J6:N12" si="0">C6/C6*100</f>
        <v>100</v>
      </c>
      <c r="K6" s="84">
        <f t="shared" si="0"/>
        <v>100</v>
      </c>
      <c r="L6" s="84">
        <f t="shared" si="0"/>
        <v>100</v>
      </c>
      <c r="M6" s="84">
        <f t="shared" si="0"/>
        <v>100</v>
      </c>
      <c r="N6" s="85">
        <f t="shared" si="0"/>
        <v>100</v>
      </c>
    </row>
    <row r="7" spans="1:14">
      <c r="A7" s="74">
        <v>2008</v>
      </c>
      <c r="B7" s="17">
        <v>3163</v>
      </c>
      <c r="C7" s="18">
        <v>3091.7</v>
      </c>
      <c r="D7" s="18">
        <v>71.3</v>
      </c>
      <c r="E7" s="18">
        <v>32.200000000000003</v>
      </c>
      <c r="F7" s="18">
        <v>37.9</v>
      </c>
      <c r="G7" s="21" t="s">
        <v>14</v>
      </c>
      <c r="H7" s="74">
        <v>2008</v>
      </c>
      <c r="I7" s="86">
        <f t="shared" ref="I7:I12" si="1">B7/B7*100</f>
        <v>100</v>
      </c>
      <c r="J7" s="87">
        <f t="shared" si="0"/>
        <v>100</v>
      </c>
      <c r="K7" s="87">
        <f t="shared" si="0"/>
        <v>100</v>
      </c>
      <c r="L7" s="87">
        <f t="shared" si="0"/>
        <v>100</v>
      </c>
      <c r="M7" s="87">
        <f t="shared" si="0"/>
        <v>100</v>
      </c>
      <c r="N7" s="88" t="s">
        <v>14</v>
      </c>
    </row>
    <row r="8" spans="1:14">
      <c r="A8" s="74">
        <v>2009</v>
      </c>
      <c r="B8" s="17">
        <v>3232.7</v>
      </c>
      <c r="C8" s="18">
        <v>3163.4</v>
      </c>
      <c r="D8" s="18">
        <v>69.3</v>
      </c>
      <c r="E8" s="18">
        <v>30.9</v>
      </c>
      <c r="F8" s="18">
        <v>37.700000000000003</v>
      </c>
      <c r="G8" s="21" t="s">
        <v>14</v>
      </c>
      <c r="H8" s="74">
        <v>2009</v>
      </c>
      <c r="I8" s="86">
        <f t="shared" si="1"/>
        <v>100</v>
      </c>
      <c r="J8" s="87">
        <f t="shared" si="0"/>
        <v>100</v>
      </c>
      <c r="K8" s="87">
        <f t="shared" si="0"/>
        <v>100</v>
      </c>
      <c r="L8" s="87">
        <f t="shared" si="0"/>
        <v>100</v>
      </c>
      <c r="M8" s="87">
        <f t="shared" si="0"/>
        <v>100</v>
      </c>
      <c r="N8" s="88" t="s">
        <v>14</v>
      </c>
    </row>
    <row r="9" spans="1:14">
      <c r="A9" s="74">
        <v>2010</v>
      </c>
      <c r="B9" s="17">
        <v>3303.5</v>
      </c>
      <c r="C9" s="18">
        <v>3232.5</v>
      </c>
      <c r="D9" s="18">
        <v>71</v>
      </c>
      <c r="E9" s="18">
        <v>32</v>
      </c>
      <c r="F9" s="18">
        <v>37.200000000000003</v>
      </c>
      <c r="G9" s="21">
        <v>1.7</v>
      </c>
      <c r="H9" s="74">
        <v>2010</v>
      </c>
      <c r="I9" s="86">
        <f t="shared" si="1"/>
        <v>100</v>
      </c>
      <c r="J9" s="87">
        <f t="shared" si="0"/>
        <v>100</v>
      </c>
      <c r="K9" s="87">
        <f t="shared" si="0"/>
        <v>100</v>
      </c>
      <c r="L9" s="87">
        <f t="shared" si="0"/>
        <v>100</v>
      </c>
      <c r="M9" s="87">
        <f t="shared" si="0"/>
        <v>100</v>
      </c>
      <c r="N9" s="88">
        <f t="shared" si="0"/>
        <v>100</v>
      </c>
    </row>
    <row r="10" spans="1:14">
      <c r="A10" s="74">
        <v>2011</v>
      </c>
      <c r="B10" s="17">
        <v>3312.6</v>
      </c>
      <c r="C10" s="18">
        <v>3235.7</v>
      </c>
      <c r="D10" s="18">
        <v>76.900000000000006</v>
      </c>
      <c r="E10" s="18">
        <v>33.200000000000003</v>
      </c>
      <c r="F10" s="18">
        <v>41.6</v>
      </c>
      <c r="G10" s="21" t="s">
        <v>14</v>
      </c>
      <c r="H10" s="74">
        <v>2011</v>
      </c>
      <c r="I10" s="86">
        <f t="shared" si="1"/>
        <v>100</v>
      </c>
      <c r="J10" s="87">
        <f t="shared" si="0"/>
        <v>100</v>
      </c>
      <c r="K10" s="87">
        <f t="shared" si="0"/>
        <v>100</v>
      </c>
      <c r="L10" s="87">
        <f t="shared" si="0"/>
        <v>100</v>
      </c>
      <c r="M10" s="87">
        <f t="shared" si="0"/>
        <v>100</v>
      </c>
      <c r="N10" s="88" t="s">
        <v>14</v>
      </c>
    </row>
    <row r="11" spans="1:14">
      <c r="A11" s="74">
        <v>2012</v>
      </c>
      <c r="B11" s="17">
        <v>3295.2</v>
      </c>
      <c r="C11" s="18">
        <v>3218.9</v>
      </c>
      <c r="D11" s="18">
        <v>76.3</v>
      </c>
      <c r="E11" s="18">
        <v>35</v>
      </c>
      <c r="F11" s="18">
        <v>39.799999999999997</v>
      </c>
      <c r="G11" s="21" t="s">
        <v>14</v>
      </c>
      <c r="H11" s="74">
        <v>2012</v>
      </c>
      <c r="I11" s="86">
        <f t="shared" si="1"/>
        <v>100</v>
      </c>
      <c r="J11" s="87">
        <f t="shared" si="0"/>
        <v>100</v>
      </c>
      <c r="K11" s="87">
        <f t="shared" si="0"/>
        <v>100</v>
      </c>
      <c r="L11" s="87">
        <f t="shared" si="0"/>
        <v>100</v>
      </c>
      <c r="M11" s="87">
        <f t="shared" si="0"/>
        <v>100</v>
      </c>
      <c r="N11" s="88" t="s">
        <v>14</v>
      </c>
    </row>
    <row r="12" spans="1:14">
      <c r="A12" s="75">
        <v>2013</v>
      </c>
      <c r="B12" s="23">
        <v>3353.3</v>
      </c>
      <c r="C12" s="24">
        <v>3277.5</v>
      </c>
      <c r="D12" s="24">
        <v>75.8</v>
      </c>
      <c r="E12" s="24">
        <v>34.1</v>
      </c>
      <c r="F12" s="24">
        <v>40.6</v>
      </c>
      <c r="G12" s="25" t="s">
        <v>14</v>
      </c>
      <c r="H12" s="75">
        <v>2013</v>
      </c>
      <c r="I12" s="89">
        <f t="shared" si="1"/>
        <v>100</v>
      </c>
      <c r="J12" s="90">
        <f t="shared" si="0"/>
        <v>100</v>
      </c>
      <c r="K12" s="90">
        <f t="shared" si="0"/>
        <v>100</v>
      </c>
      <c r="L12" s="90">
        <f t="shared" si="0"/>
        <v>100</v>
      </c>
      <c r="M12" s="90">
        <f t="shared" si="0"/>
        <v>100</v>
      </c>
      <c r="N12" s="91" t="s">
        <v>14</v>
      </c>
    </row>
    <row r="13" spans="1:14">
      <c r="A13" s="77" t="s">
        <v>65</v>
      </c>
      <c r="B13" s="57"/>
      <c r="C13" s="57"/>
      <c r="D13" s="57"/>
      <c r="E13" s="57"/>
      <c r="F13" s="57"/>
      <c r="G13" s="58"/>
      <c r="H13" s="77" t="s">
        <v>65</v>
      </c>
      <c r="I13" s="90"/>
      <c r="J13" s="90"/>
      <c r="K13" s="90"/>
      <c r="L13" s="90"/>
      <c r="M13" s="90"/>
      <c r="N13" s="91"/>
    </row>
    <row r="14" spans="1:14">
      <c r="A14" s="73">
        <v>2007</v>
      </c>
      <c r="B14" s="6">
        <v>985</v>
      </c>
      <c r="C14" s="7">
        <v>961.1</v>
      </c>
      <c r="D14" s="7">
        <v>23.9</v>
      </c>
      <c r="E14" s="7">
        <v>10.7</v>
      </c>
      <c r="F14" s="7">
        <v>12.5</v>
      </c>
      <c r="G14" s="29" t="s">
        <v>14</v>
      </c>
      <c r="H14" s="73">
        <v>2007</v>
      </c>
      <c r="I14" s="83">
        <f t="shared" ref="I14:M18" si="2">B14/B6*100</f>
        <v>32.075287375036631</v>
      </c>
      <c r="J14" s="84">
        <f t="shared" si="2"/>
        <v>32.02705854910193</v>
      </c>
      <c r="K14" s="84">
        <f t="shared" si="2"/>
        <v>34.191702432045773</v>
      </c>
      <c r="L14" s="84">
        <f t="shared" si="2"/>
        <v>33.4375</v>
      </c>
      <c r="M14" s="84">
        <f t="shared" si="2"/>
        <v>34.818941504178277</v>
      </c>
      <c r="N14" s="85" t="s">
        <v>14</v>
      </c>
    </row>
    <row r="15" spans="1:14">
      <c r="A15" s="74">
        <v>2008</v>
      </c>
      <c r="B15" s="17">
        <v>1020.4</v>
      </c>
      <c r="C15" s="18">
        <v>997.9</v>
      </c>
      <c r="D15" s="18">
        <v>22.5</v>
      </c>
      <c r="E15" s="18">
        <v>10.3</v>
      </c>
      <c r="F15" s="18">
        <v>11.8</v>
      </c>
      <c r="G15" s="21" t="s">
        <v>14</v>
      </c>
      <c r="H15" s="74">
        <v>2008</v>
      </c>
      <c r="I15" s="86">
        <f t="shared" si="2"/>
        <v>32.260512171988623</v>
      </c>
      <c r="J15" s="87">
        <f t="shared" si="2"/>
        <v>32.276740951580038</v>
      </c>
      <c r="K15" s="87">
        <f t="shared" si="2"/>
        <v>31.556802244039272</v>
      </c>
      <c r="L15" s="87">
        <f t="shared" si="2"/>
        <v>31.987577639751553</v>
      </c>
      <c r="M15" s="87">
        <f t="shared" si="2"/>
        <v>31.134564643799472</v>
      </c>
      <c r="N15" s="88" t="s">
        <v>14</v>
      </c>
    </row>
    <row r="16" spans="1:14">
      <c r="A16" s="74">
        <v>2009</v>
      </c>
      <c r="B16" s="17">
        <v>1053</v>
      </c>
      <c r="C16" s="18">
        <v>1030.5</v>
      </c>
      <c r="D16" s="18">
        <v>22.6</v>
      </c>
      <c r="E16" s="18">
        <v>9.6</v>
      </c>
      <c r="F16" s="18">
        <v>12.8</v>
      </c>
      <c r="G16" s="21" t="s">
        <v>14</v>
      </c>
      <c r="H16" s="74">
        <v>2009</v>
      </c>
      <c r="I16" s="86">
        <f t="shared" si="2"/>
        <v>32.573390664150715</v>
      </c>
      <c r="J16" s="87">
        <f t="shared" si="2"/>
        <v>32.575709679458811</v>
      </c>
      <c r="K16" s="87">
        <f t="shared" si="2"/>
        <v>32.611832611832611</v>
      </c>
      <c r="L16" s="87">
        <f t="shared" si="2"/>
        <v>31.067961165048548</v>
      </c>
      <c r="M16" s="87">
        <f t="shared" si="2"/>
        <v>33.952254641909811</v>
      </c>
      <c r="N16" s="88" t="s">
        <v>14</v>
      </c>
    </row>
    <row r="17" spans="1:14">
      <c r="A17" s="74">
        <v>2010</v>
      </c>
      <c r="B17" s="17">
        <v>1080.0999999999999</v>
      </c>
      <c r="C17" s="18">
        <v>1057.2</v>
      </c>
      <c r="D17" s="18">
        <v>22.8</v>
      </c>
      <c r="E17" s="18">
        <v>9.6999999999999993</v>
      </c>
      <c r="F17" s="18">
        <v>12.6</v>
      </c>
      <c r="G17" s="21" t="s">
        <v>14</v>
      </c>
      <c r="H17" s="74">
        <v>2010</v>
      </c>
      <c r="I17" s="86">
        <f t="shared" si="2"/>
        <v>32.695625851369755</v>
      </c>
      <c r="J17" s="87">
        <f t="shared" si="2"/>
        <v>32.705336426914158</v>
      </c>
      <c r="K17" s="87">
        <f t="shared" si="2"/>
        <v>32.112676056338032</v>
      </c>
      <c r="L17" s="87">
        <f t="shared" si="2"/>
        <v>30.312499999999996</v>
      </c>
      <c r="M17" s="87">
        <f t="shared" si="2"/>
        <v>33.87096774193548</v>
      </c>
      <c r="N17" s="88" t="s">
        <v>14</v>
      </c>
    </row>
    <row r="18" spans="1:14">
      <c r="A18" s="74">
        <v>2011</v>
      </c>
      <c r="B18" s="17">
        <v>1106.3</v>
      </c>
      <c r="C18" s="18">
        <v>1079.2</v>
      </c>
      <c r="D18" s="18">
        <v>27.1</v>
      </c>
      <c r="E18" s="18">
        <v>12.2</v>
      </c>
      <c r="F18" s="18">
        <v>14.1</v>
      </c>
      <c r="G18" s="21" t="s">
        <v>14</v>
      </c>
      <c r="H18" s="74">
        <v>2011</v>
      </c>
      <c r="I18" s="86">
        <f t="shared" si="2"/>
        <v>33.39672764595786</v>
      </c>
      <c r="J18" s="87">
        <f t="shared" si="2"/>
        <v>33.352906635349392</v>
      </c>
      <c r="K18" s="87">
        <f t="shared" si="2"/>
        <v>35.240572171651493</v>
      </c>
      <c r="L18" s="87">
        <f t="shared" si="2"/>
        <v>36.746987951807228</v>
      </c>
      <c r="M18" s="87">
        <f t="shared" si="2"/>
        <v>33.894230769230766</v>
      </c>
      <c r="N18" s="88" t="s">
        <v>14</v>
      </c>
    </row>
    <row r="19" spans="1:14">
      <c r="A19" s="74">
        <v>2012</v>
      </c>
      <c r="B19" s="17">
        <v>1086.4000000000001</v>
      </c>
      <c r="C19" s="18">
        <v>1060.7</v>
      </c>
      <c r="D19" s="18">
        <v>25.7</v>
      </c>
      <c r="E19" s="18">
        <v>12.7</v>
      </c>
      <c r="F19" s="18">
        <v>12.5</v>
      </c>
      <c r="G19" s="21" t="s">
        <v>14</v>
      </c>
      <c r="H19" s="74">
        <v>2012</v>
      </c>
      <c r="I19" s="86">
        <f t="shared" ref="I19:M19" si="3">B19/B11*100</f>
        <v>32.969167273610104</v>
      </c>
      <c r="J19" s="87">
        <f t="shared" si="3"/>
        <v>32.952250768896207</v>
      </c>
      <c r="K19" s="87">
        <f t="shared" si="3"/>
        <v>33.682830930537357</v>
      </c>
      <c r="L19" s="87">
        <f t="shared" si="3"/>
        <v>36.285714285714285</v>
      </c>
      <c r="M19" s="87">
        <f t="shared" si="3"/>
        <v>31.4070351758794</v>
      </c>
      <c r="N19" s="88" t="s">
        <v>14</v>
      </c>
    </row>
    <row r="20" spans="1:14">
      <c r="A20" s="75">
        <v>2013</v>
      </c>
      <c r="B20" s="23">
        <v>1119.7</v>
      </c>
      <c r="C20" s="24">
        <v>1094.5999999999999</v>
      </c>
      <c r="D20" s="24">
        <v>25.1</v>
      </c>
      <c r="E20" s="24">
        <v>10.7</v>
      </c>
      <c r="F20" s="24">
        <v>13.8</v>
      </c>
      <c r="G20" s="25" t="s">
        <v>14</v>
      </c>
      <c r="H20" s="75">
        <v>2013</v>
      </c>
      <c r="I20" s="89">
        <f t="shared" ref="I20:M20" si="4">B20/B12*100</f>
        <v>33.390987981987891</v>
      </c>
      <c r="J20" s="90">
        <f t="shared" si="4"/>
        <v>33.39740655987795</v>
      </c>
      <c r="K20" s="90">
        <f t="shared" si="4"/>
        <v>33.113456464379951</v>
      </c>
      <c r="L20" s="90">
        <f t="shared" si="4"/>
        <v>31.378299120234598</v>
      </c>
      <c r="M20" s="90">
        <f t="shared" si="4"/>
        <v>33.990147783251231</v>
      </c>
      <c r="N20" s="91" t="s">
        <v>14</v>
      </c>
    </row>
    <row r="21" spans="1:14">
      <c r="A21" s="77" t="s">
        <v>66</v>
      </c>
      <c r="B21" s="24"/>
      <c r="C21" s="24"/>
      <c r="D21" s="24"/>
      <c r="E21" s="24"/>
      <c r="F21" s="24"/>
      <c r="G21" s="25"/>
      <c r="H21" s="77" t="s">
        <v>66</v>
      </c>
      <c r="I21" s="90"/>
      <c r="J21" s="90"/>
      <c r="K21" s="90"/>
      <c r="L21" s="90"/>
      <c r="M21" s="90"/>
      <c r="N21" s="91"/>
    </row>
    <row r="22" spans="1:14">
      <c r="A22" s="73">
        <v>2007</v>
      </c>
      <c r="B22" s="6">
        <v>2085.9</v>
      </c>
      <c r="C22" s="7">
        <v>2039.9</v>
      </c>
      <c r="D22" s="7">
        <v>46</v>
      </c>
      <c r="E22" s="7">
        <v>21.4</v>
      </c>
      <c r="F22" s="7">
        <v>23.5</v>
      </c>
      <c r="G22" s="29" t="s">
        <v>14</v>
      </c>
      <c r="H22" s="73">
        <v>2007</v>
      </c>
      <c r="I22" s="83">
        <f t="shared" ref="I22:M26" si="5">B22/B6*100</f>
        <v>67.924712624963362</v>
      </c>
      <c r="J22" s="84">
        <f t="shared" si="5"/>
        <v>67.976273784531301</v>
      </c>
      <c r="K22" s="84">
        <f t="shared" si="5"/>
        <v>65.808297567954213</v>
      </c>
      <c r="L22" s="84">
        <f t="shared" si="5"/>
        <v>66.875</v>
      </c>
      <c r="M22" s="84">
        <f t="shared" si="5"/>
        <v>65.459610027855149</v>
      </c>
      <c r="N22" s="85" t="s">
        <v>14</v>
      </c>
    </row>
    <row r="23" spans="1:14">
      <c r="A23" s="74">
        <v>2008</v>
      </c>
      <c r="B23" s="17">
        <v>2142.6999999999998</v>
      </c>
      <c r="C23" s="18">
        <v>2093.8000000000002</v>
      </c>
      <c r="D23" s="18">
        <v>48.9</v>
      </c>
      <c r="E23" s="18">
        <v>21.9</v>
      </c>
      <c r="F23" s="18">
        <v>26.1</v>
      </c>
      <c r="G23" s="21" t="s">
        <v>14</v>
      </c>
      <c r="H23" s="74">
        <v>2008</v>
      </c>
      <c r="I23" s="86">
        <f t="shared" si="5"/>
        <v>67.742649383496683</v>
      </c>
      <c r="J23" s="87">
        <f t="shared" si="5"/>
        <v>67.723259048419976</v>
      </c>
      <c r="K23" s="87">
        <f t="shared" si="5"/>
        <v>68.583450210378686</v>
      </c>
      <c r="L23" s="87">
        <f t="shared" si="5"/>
        <v>68.012422360248436</v>
      </c>
      <c r="M23" s="87">
        <f t="shared" si="5"/>
        <v>68.865435356200535</v>
      </c>
      <c r="N23" s="88" t="s">
        <v>14</v>
      </c>
    </row>
    <row r="24" spans="1:14">
      <c r="A24" s="74">
        <v>2009</v>
      </c>
      <c r="B24" s="17">
        <v>2179.6999999999998</v>
      </c>
      <c r="C24" s="18">
        <v>2132.9</v>
      </c>
      <c r="D24" s="18">
        <v>46.8</v>
      </c>
      <c r="E24" s="18">
        <v>21.3</v>
      </c>
      <c r="F24" s="18">
        <v>24.9</v>
      </c>
      <c r="G24" s="21" t="s">
        <v>14</v>
      </c>
      <c r="H24" s="74">
        <v>2009</v>
      </c>
      <c r="I24" s="86">
        <f t="shared" si="5"/>
        <v>67.426609335849292</v>
      </c>
      <c r="J24" s="87">
        <f t="shared" si="5"/>
        <v>67.424290320541189</v>
      </c>
      <c r="K24" s="87">
        <f t="shared" si="5"/>
        <v>67.532467532467535</v>
      </c>
      <c r="L24" s="87">
        <f t="shared" si="5"/>
        <v>68.932038834951456</v>
      </c>
      <c r="M24" s="87">
        <f t="shared" si="5"/>
        <v>66.047745358090182</v>
      </c>
      <c r="N24" s="88" t="s">
        <v>14</v>
      </c>
    </row>
    <row r="25" spans="1:14">
      <c r="A25" s="74">
        <v>2010</v>
      </c>
      <c r="B25" s="17">
        <v>2223.4</v>
      </c>
      <c r="C25" s="18">
        <v>2175.1999999999998</v>
      </c>
      <c r="D25" s="18">
        <v>48.2</v>
      </c>
      <c r="E25" s="18">
        <v>22.3</v>
      </c>
      <c r="F25" s="18">
        <v>24.7</v>
      </c>
      <c r="G25" s="21" t="s">
        <v>14</v>
      </c>
      <c r="H25" s="74">
        <v>2010</v>
      </c>
      <c r="I25" s="86">
        <f t="shared" si="5"/>
        <v>67.304374148630245</v>
      </c>
      <c r="J25" s="87">
        <f t="shared" si="5"/>
        <v>67.291569992266048</v>
      </c>
      <c r="K25" s="87">
        <f t="shared" si="5"/>
        <v>67.887323943661983</v>
      </c>
      <c r="L25" s="87">
        <f t="shared" si="5"/>
        <v>69.6875</v>
      </c>
      <c r="M25" s="87">
        <f t="shared" si="5"/>
        <v>66.397849462365585</v>
      </c>
      <c r="N25" s="88" t="s">
        <v>14</v>
      </c>
    </row>
    <row r="26" spans="1:14">
      <c r="A26" s="74">
        <v>2011</v>
      </c>
      <c r="B26" s="17">
        <v>2206.3000000000002</v>
      </c>
      <c r="C26" s="18">
        <v>2156.6</v>
      </c>
      <c r="D26" s="18">
        <v>49.8</v>
      </c>
      <c r="E26" s="18">
        <v>21</v>
      </c>
      <c r="F26" s="18">
        <v>27.5</v>
      </c>
      <c r="G26" s="21" t="s">
        <v>14</v>
      </c>
      <c r="H26" s="74">
        <v>2011</v>
      </c>
      <c r="I26" s="86">
        <f t="shared" si="5"/>
        <v>66.603272354042147</v>
      </c>
      <c r="J26" s="87">
        <f t="shared" si="5"/>
        <v>66.65018388602158</v>
      </c>
      <c r="K26" s="87">
        <f t="shared" si="5"/>
        <v>64.759427828348493</v>
      </c>
      <c r="L26" s="87">
        <f t="shared" si="5"/>
        <v>63.253012048192772</v>
      </c>
      <c r="M26" s="87">
        <f t="shared" si="5"/>
        <v>66.105769230769226</v>
      </c>
      <c r="N26" s="88" t="s">
        <v>14</v>
      </c>
    </row>
    <row r="27" spans="1:14">
      <c r="A27" s="74">
        <v>2012</v>
      </c>
      <c r="B27" s="17">
        <v>2208.8000000000002</v>
      </c>
      <c r="C27" s="18">
        <v>2158.3000000000002</v>
      </c>
      <c r="D27" s="18">
        <v>50.5</v>
      </c>
      <c r="E27" s="18">
        <v>22.4</v>
      </c>
      <c r="F27" s="18">
        <v>27.3</v>
      </c>
      <c r="G27" s="21" t="s">
        <v>14</v>
      </c>
      <c r="H27" s="74">
        <v>2012</v>
      </c>
      <c r="I27" s="86">
        <f t="shared" ref="I27:M27" si="6">B27/B11*100</f>
        <v>67.030832726389917</v>
      </c>
      <c r="J27" s="87">
        <f t="shared" si="6"/>
        <v>67.05085588244431</v>
      </c>
      <c r="K27" s="87">
        <f t="shared" si="6"/>
        <v>66.186107470511146</v>
      </c>
      <c r="L27" s="87">
        <f t="shared" si="6"/>
        <v>64</v>
      </c>
      <c r="M27" s="87">
        <f t="shared" si="6"/>
        <v>68.5929648241206</v>
      </c>
      <c r="N27" s="88" t="s">
        <v>14</v>
      </c>
    </row>
    <row r="28" spans="1:14">
      <c r="A28" s="75">
        <v>2013</v>
      </c>
      <c r="B28" s="23">
        <v>2233.6</v>
      </c>
      <c r="C28" s="24">
        <v>2182.9</v>
      </c>
      <c r="D28" s="24">
        <v>50.6</v>
      </c>
      <c r="E28" s="24">
        <v>23.4</v>
      </c>
      <c r="F28" s="24">
        <v>26.8</v>
      </c>
      <c r="G28" s="25" t="s">
        <v>14</v>
      </c>
      <c r="H28" s="75">
        <v>2013</v>
      </c>
      <c r="I28" s="89">
        <f t="shared" ref="I28:M28" si="7">B28/B12*100</f>
        <v>66.609012018012109</v>
      </c>
      <c r="J28" s="90">
        <f t="shared" si="7"/>
        <v>66.60259344012205</v>
      </c>
      <c r="K28" s="90">
        <f t="shared" si="7"/>
        <v>66.754617414248031</v>
      </c>
      <c r="L28" s="90">
        <f t="shared" si="7"/>
        <v>68.621700879765385</v>
      </c>
      <c r="M28" s="90">
        <f t="shared" si="7"/>
        <v>66.009852216748769</v>
      </c>
      <c r="N28" s="91" t="s">
        <v>14</v>
      </c>
    </row>
    <row r="29" spans="1:14">
      <c r="A29" s="94" t="s">
        <v>116</v>
      </c>
      <c r="B29" s="125"/>
      <c r="C29" s="144"/>
      <c r="D29" s="144"/>
      <c r="E29" s="144"/>
      <c r="F29" s="144"/>
      <c r="G29" s="144"/>
      <c r="H29" s="94" t="s">
        <v>113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56" t="s">
        <v>64</v>
      </c>
      <c r="I30" s="82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2.9991207789247483</v>
      </c>
      <c r="C31" s="30">
        <f t="shared" ref="C31:G31" si="8">IF(ISERROR(C7/C6*100-100),"n.a.",C7/C6*100-100)</f>
        <v>3.02575893898495</v>
      </c>
      <c r="D31" s="30">
        <f t="shared" si="8"/>
        <v>2.0028612303290174</v>
      </c>
      <c r="E31" s="30">
        <f t="shared" si="8"/>
        <v>0.62500000000001421</v>
      </c>
      <c r="F31" s="30">
        <f t="shared" si="8"/>
        <v>5.5710306406685248</v>
      </c>
      <c r="G31" s="31" t="str">
        <f t="shared" si="8"/>
        <v>n.a.</v>
      </c>
      <c r="H31" s="97">
        <v>2007</v>
      </c>
      <c r="I31" s="83">
        <f>B6/'17'!B6*100</f>
        <v>18.281234187199743</v>
      </c>
      <c r="J31" s="84">
        <f>C6/'17'!C6*100</f>
        <v>18.261869698039266</v>
      </c>
      <c r="K31" s="84">
        <f>D6/'17'!D6*100</f>
        <v>19.124487004103969</v>
      </c>
      <c r="L31" s="84">
        <f>E6/'17'!E6*100</f>
        <v>19.1044776119403</v>
      </c>
      <c r="M31" s="84">
        <f>F6/'17'!F6*100</f>
        <v>18.924617817606748</v>
      </c>
      <c r="N31" s="85">
        <f>G6/'17'!G6*100</f>
        <v>22.972972972972972</v>
      </c>
    </row>
    <row r="32" spans="1:14">
      <c r="A32" s="74">
        <v>2009</v>
      </c>
      <c r="B32" s="59">
        <f t="shared" ref="B32:G36" si="9">IF(ISERROR(B8/B7*100-100),"n.a.",B8/B7*100-100)</f>
        <v>2.2036041732532254</v>
      </c>
      <c r="C32" s="32">
        <f t="shared" si="9"/>
        <v>2.3191124623993318</v>
      </c>
      <c r="D32" s="32">
        <f t="shared" si="9"/>
        <v>-2.8050490883590413</v>
      </c>
      <c r="E32" s="32">
        <f t="shared" si="9"/>
        <v>-4.0372670807453517</v>
      </c>
      <c r="F32" s="32">
        <f t="shared" si="9"/>
        <v>-0.52770448548811544</v>
      </c>
      <c r="G32" s="33" t="str">
        <f t="shared" si="9"/>
        <v>n.a.</v>
      </c>
      <c r="H32" s="76">
        <v>2008</v>
      </c>
      <c r="I32" s="86">
        <f>B7/'17'!B7*100</f>
        <v>18.514616186094429</v>
      </c>
      <c r="J32" s="87">
        <f>C7/'17'!C7*100</f>
        <v>18.511067603087071</v>
      </c>
      <c r="K32" s="87">
        <f>D7/'17'!D7*100</f>
        <v>18.669808850484422</v>
      </c>
      <c r="L32" s="87">
        <f>E7/'17'!E7*100</f>
        <v>18.6558516801854</v>
      </c>
      <c r="M32" s="87">
        <f>F7/'17'!F7*100</f>
        <v>18.855721393034823</v>
      </c>
      <c r="N32" s="88" t="s">
        <v>14</v>
      </c>
    </row>
    <row r="33" spans="1:14">
      <c r="A33" s="74">
        <v>2010</v>
      </c>
      <c r="B33" s="59">
        <f t="shared" si="9"/>
        <v>2.1901197141708195</v>
      </c>
      <c r="C33" s="32">
        <f t="shared" si="9"/>
        <v>2.1843586015046981</v>
      </c>
      <c r="D33" s="32">
        <f t="shared" si="9"/>
        <v>2.4531024531024599</v>
      </c>
      <c r="E33" s="32">
        <f t="shared" si="9"/>
        <v>3.5598705501618326</v>
      </c>
      <c r="F33" s="32">
        <f t="shared" si="9"/>
        <v>-1.3262599469496053</v>
      </c>
      <c r="G33" s="33" t="str">
        <f t="shared" si="9"/>
        <v>n.a.</v>
      </c>
      <c r="H33" s="76">
        <v>2009</v>
      </c>
      <c r="I33" s="86">
        <f>B8/'17'!B8*100</f>
        <v>19.23115820032481</v>
      </c>
      <c r="J33" s="87">
        <f>C8/'17'!C8*100</f>
        <v>19.240805055622801</v>
      </c>
      <c r="K33" s="87">
        <f>D8/'17'!D8*100</f>
        <v>18.805970149253731</v>
      </c>
      <c r="L33" s="87">
        <f>E8/'17'!E8*100</f>
        <v>18.659420289855071</v>
      </c>
      <c r="M33" s="87">
        <f>F8/'17'!F8*100</f>
        <v>19.185750636132319</v>
      </c>
      <c r="N33" s="88" t="s">
        <v>14</v>
      </c>
    </row>
    <row r="34" spans="1:14">
      <c r="A34" s="74">
        <v>2011</v>
      </c>
      <c r="B34" s="59">
        <f t="shared" si="9"/>
        <v>0.27546541546843173</v>
      </c>
      <c r="C34" s="32">
        <f t="shared" si="9"/>
        <v>9.8994586233573045E-2</v>
      </c>
      <c r="D34" s="32">
        <f t="shared" si="9"/>
        <v>8.3098591549295833</v>
      </c>
      <c r="E34" s="32">
        <f t="shared" si="9"/>
        <v>3.7500000000000142</v>
      </c>
      <c r="F34" s="32">
        <f t="shared" si="9"/>
        <v>11.827956989247298</v>
      </c>
      <c r="G34" s="33" t="str">
        <f t="shared" si="9"/>
        <v>n.a.</v>
      </c>
      <c r="H34" s="76">
        <v>2010</v>
      </c>
      <c r="I34" s="86">
        <f>B9/'17'!B9*100</f>
        <v>19.387533525438254</v>
      </c>
      <c r="J34" s="87">
        <f>C9/'17'!C9*100</f>
        <v>19.374269531601186</v>
      </c>
      <c r="K34" s="87">
        <f>D9/'17'!D9*100</f>
        <v>20.011273957158963</v>
      </c>
      <c r="L34" s="87">
        <f>E9/'17'!E9*100</f>
        <v>20.592020592020592</v>
      </c>
      <c r="M34" s="87">
        <f>F9/'17'!F9*100</f>
        <v>19.284603421461899</v>
      </c>
      <c r="N34" s="88">
        <f>G9/'17'!G9*100</f>
        <v>29.310344827586203</v>
      </c>
    </row>
    <row r="35" spans="1:14">
      <c r="A35" s="74">
        <v>2012</v>
      </c>
      <c r="B35" s="59">
        <f t="shared" si="9"/>
        <v>-0.52526716174607202</v>
      </c>
      <c r="C35" s="32">
        <f t="shared" si="9"/>
        <v>-0.5192075903204767</v>
      </c>
      <c r="D35" s="32">
        <f t="shared" si="9"/>
        <v>-0.78023407022106994</v>
      </c>
      <c r="E35" s="32">
        <f t="shared" si="9"/>
        <v>5.4216867469879588</v>
      </c>
      <c r="F35" s="32">
        <f t="shared" si="9"/>
        <v>-4.3269230769230802</v>
      </c>
      <c r="G35" s="33" t="str">
        <f t="shared" si="9"/>
        <v>n.a.</v>
      </c>
      <c r="H35" s="141">
        <v>2011</v>
      </c>
      <c r="I35" s="86">
        <f>B10/'17'!B10*100</f>
        <v>19.140895853557062</v>
      </c>
      <c r="J35" s="87">
        <f>C10/'17'!C10*100</f>
        <v>19.110082152623153</v>
      </c>
      <c r="K35" s="87">
        <f>D10/'17'!D10*100</f>
        <v>20.534045393858481</v>
      </c>
      <c r="L35" s="87">
        <f>E10/'17'!E10*100</f>
        <v>20.368098159509206</v>
      </c>
      <c r="M35" s="87">
        <f>F10/'17'!F10*100</f>
        <v>20.422189494354445</v>
      </c>
      <c r="N35" s="88" t="s">
        <v>14</v>
      </c>
    </row>
    <row r="36" spans="1:14">
      <c r="A36" s="74">
        <v>2013</v>
      </c>
      <c r="B36" s="59">
        <f t="shared" si="9"/>
        <v>1.7631706724933451</v>
      </c>
      <c r="C36" s="32">
        <f t="shared" si="9"/>
        <v>1.8204976855447512</v>
      </c>
      <c r="D36" s="32">
        <f t="shared" si="9"/>
        <v>-0.65530799475753554</v>
      </c>
      <c r="E36" s="32">
        <f t="shared" si="9"/>
        <v>-2.5714285714285694</v>
      </c>
      <c r="F36" s="32">
        <f t="shared" si="9"/>
        <v>2.0100502512562883</v>
      </c>
      <c r="G36" s="33" t="str">
        <f t="shared" si="9"/>
        <v>n.a.</v>
      </c>
      <c r="H36" s="141">
        <v>2012</v>
      </c>
      <c r="I36" s="86">
        <f>B11/'17'!B11*100</f>
        <v>18.817563516129585</v>
      </c>
      <c r="J36" s="87">
        <f>C11/'17'!C11*100</f>
        <v>18.796606111568533</v>
      </c>
      <c r="K36" s="87">
        <f>D11/'17'!D11*100</f>
        <v>19.746376811594203</v>
      </c>
      <c r="L36" s="87">
        <f>E11/'17'!E11*100</f>
        <v>20.184544405997691</v>
      </c>
      <c r="M36" s="87">
        <f>F11/'17'!F11*100</f>
        <v>19.471624266144811</v>
      </c>
      <c r="N36" s="88" t="s">
        <v>14</v>
      </c>
    </row>
    <row r="37" spans="1:14">
      <c r="A37" s="75" t="s">
        <v>220</v>
      </c>
      <c r="B37" s="60">
        <f>IF(ISERROR(B12/B6*100-100),"n.a.",B12/B6*100-100)</f>
        <v>9.1960011722947712</v>
      </c>
      <c r="C37" s="34">
        <f t="shared" ref="C37:G37" si="10">IF(ISERROR(C12/C6*100-100),"n.a.",C12/C6*100-100)</f>
        <v>9.2172348295511313</v>
      </c>
      <c r="D37" s="34">
        <f t="shared" si="10"/>
        <v>8.4406294706723628</v>
      </c>
      <c r="E37" s="34">
        <f t="shared" si="10"/>
        <v>6.5625</v>
      </c>
      <c r="F37" s="34">
        <f t="shared" si="10"/>
        <v>13.091922005571035</v>
      </c>
      <c r="G37" s="35" t="str">
        <f t="shared" si="10"/>
        <v>n.a.</v>
      </c>
      <c r="H37" s="142">
        <v>2013</v>
      </c>
      <c r="I37" s="86">
        <f>B12/'17'!B12*100</f>
        <v>18.899390742212375</v>
      </c>
      <c r="J37" s="87">
        <f>C12/'17'!C12*100</f>
        <v>18.890707673863677</v>
      </c>
      <c r="K37" s="87">
        <f>D12/'17'!D12*100</f>
        <v>19.282625286186718</v>
      </c>
      <c r="L37" s="87">
        <f>E12/'17'!E12*100</f>
        <v>19.452367370222476</v>
      </c>
      <c r="M37" s="87">
        <f>F12/'17'!F12*100</f>
        <v>19.342544068604099</v>
      </c>
      <c r="N37" s="88" t="s">
        <v>14</v>
      </c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92"/>
      <c r="J38" s="92"/>
      <c r="K38" s="92"/>
      <c r="L38" s="92"/>
      <c r="M38" s="92"/>
      <c r="N38" s="93"/>
    </row>
    <row r="39" spans="1:14">
      <c r="A39" s="74">
        <v>2008</v>
      </c>
      <c r="B39" s="101">
        <f t="shared" ref="B39:G44" si="11">IF(ISERROR(B15/B14*100-100),"n.a.",B15/B14*100-100)</f>
        <v>3.5939086294416285</v>
      </c>
      <c r="C39" s="30">
        <f t="shared" si="11"/>
        <v>3.8289459993757049</v>
      </c>
      <c r="D39" s="30">
        <f t="shared" si="11"/>
        <v>-5.857740585774053</v>
      </c>
      <c r="E39" s="30">
        <f t="shared" si="11"/>
        <v>-3.7383177570093409</v>
      </c>
      <c r="F39" s="30">
        <f t="shared" si="11"/>
        <v>-5.5999999999999943</v>
      </c>
      <c r="G39" s="31" t="str">
        <f t="shared" si="11"/>
        <v>n.a.</v>
      </c>
      <c r="H39" s="97">
        <v>2007</v>
      </c>
      <c r="I39" s="83">
        <f>B14/'17'!B14*100</f>
        <v>11.11098577568217</v>
      </c>
      <c r="J39" s="84">
        <f>C14/'17'!C14*100</f>
        <v>11.077940939164113</v>
      </c>
      <c r="K39" s="84">
        <f>D14/'17'!D14*100</f>
        <v>12.625462229265713</v>
      </c>
      <c r="L39" s="84">
        <f>E14/'17'!E14*100</f>
        <v>12.768496420047731</v>
      </c>
      <c r="M39" s="84">
        <f>F14/'17'!F14*100</f>
        <v>12.315270935960591</v>
      </c>
      <c r="N39" s="85" t="s">
        <v>14</v>
      </c>
    </row>
    <row r="40" spans="1:14">
      <c r="A40" s="74">
        <v>2009</v>
      </c>
      <c r="B40" s="59">
        <f t="shared" si="11"/>
        <v>3.1948255586044638</v>
      </c>
      <c r="C40" s="32">
        <f t="shared" si="11"/>
        <v>3.2668604068544056</v>
      </c>
      <c r="D40" s="32">
        <f t="shared" si="11"/>
        <v>0.44444444444444287</v>
      </c>
      <c r="E40" s="32">
        <f t="shared" si="11"/>
        <v>-6.7961165048543819</v>
      </c>
      <c r="F40" s="32">
        <f t="shared" si="11"/>
        <v>8.4745762711864359</v>
      </c>
      <c r="G40" s="33" t="str">
        <f t="shared" si="11"/>
        <v>n.a.</v>
      </c>
      <c r="H40" s="76">
        <v>2008</v>
      </c>
      <c r="I40" s="86">
        <f>B15/'17'!B15*100</f>
        <v>11.324440103877654</v>
      </c>
      <c r="J40" s="87">
        <f>C15/'17'!C15*100</f>
        <v>11.326515555656448</v>
      </c>
      <c r="K40" s="87">
        <f>D15/'17'!D15*100</f>
        <v>11.233150274588118</v>
      </c>
      <c r="L40" s="87">
        <f>E15/'17'!E15*100</f>
        <v>11.784897025171624</v>
      </c>
      <c r="M40" s="87">
        <f>F15/'17'!F15*100</f>
        <v>10.865561694290978</v>
      </c>
      <c r="N40" s="88" t="s">
        <v>14</v>
      </c>
    </row>
    <row r="41" spans="1:14">
      <c r="A41" s="74">
        <v>2010</v>
      </c>
      <c r="B41" s="59">
        <f t="shared" si="11"/>
        <v>2.5735992402659065</v>
      </c>
      <c r="C41" s="32">
        <f t="shared" si="11"/>
        <v>2.5909752547307079</v>
      </c>
      <c r="D41" s="32">
        <f t="shared" si="11"/>
        <v>0.88495575221239164</v>
      </c>
      <c r="E41" s="32">
        <f t="shared" si="11"/>
        <v>1.0416666666666714</v>
      </c>
      <c r="F41" s="32">
        <f t="shared" si="11"/>
        <v>-1.5625000000000142</v>
      </c>
      <c r="G41" s="33" t="str">
        <f t="shared" si="11"/>
        <v>n.a.</v>
      </c>
      <c r="H41" s="76">
        <v>2009</v>
      </c>
      <c r="I41" s="86">
        <f>B16/'17'!B16*100</f>
        <v>12.023292989266956</v>
      </c>
      <c r="J41" s="87">
        <f>C16/'17'!C16*100</f>
        <v>12.022680340205104</v>
      </c>
      <c r="K41" s="87">
        <f>D16/'17'!D16*100</f>
        <v>12.104981253347619</v>
      </c>
      <c r="L41" s="87">
        <f>E16/'17'!E16*100</f>
        <v>11.925465838509316</v>
      </c>
      <c r="M41" s="87">
        <f>F16/'17'!F16*100</f>
        <v>12.367149758454108</v>
      </c>
      <c r="N41" s="88" t="s">
        <v>14</v>
      </c>
    </row>
    <row r="42" spans="1:14">
      <c r="A42" s="74">
        <v>2011</v>
      </c>
      <c r="B42" s="59">
        <f t="shared" si="11"/>
        <v>2.4257013239515004</v>
      </c>
      <c r="C42" s="32">
        <f t="shared" si="11"/>
        <v>2.0809685962920952</v>
      </c>
      <c r="D42" s="32">
        <f t="shared" si="11"/>
        <v>18.859649122807014</v>
      </c>
      <c r="E42" s="32">
        <f t="shared" si="11"/>
        <v>25.773195876288653</v>
      </c>
      <c r="F42" s="32">
        <f t="shared" si="11"/>
        <v>11.904761904761912</v>
      </c>
      <c r="G42" s="33" t="str">
        <f t="shared" si="11"/>
        <v>n.a.</v>
      </c>
      <c r="H42" s="76">
        <v>2010</v>
      </c>
      <c r="I42" s="86">
        <f>B17/'17'!B17*100</f>
        <v>12.12328690245025</v>
      </c>
      <c r="J42" s="87">
        <f>C17/'17'!C17*100</f>
        <v>12.107330592425475</v>
      </c>
      <c r="K42" s="87">
        <f>D17/'17'!D17*100</f>
        <v>12.845070422535212</v>
      </c>
      <c r="L42" s="87">
        <f>E17/'17'!E17*100</f>
        <v>13.108108108108107</v>
      </c>
      <c r="M42" s="87">
        <f>F17/'17'!F17*100</f>
        <v>12.587412587412588</v>
      </c>
      <c r="N42" s="88" t="s">
        <v>14</v>
      </c>
    </row>
    <row r="43" spans="1:14">
      <c r="A43" s="74">
        <v>2012</v>
      </c>
      <c r="B43" s="59">
        <f t="shared" si="11"/>
        <v>-1.7987887553104827</v>
      </c>
      <c r="C43" s="32">
        <f t="shared" si="11"/>
        <v>-1.7142327650111184</v>
      </c>
      <c r="D43" s="32">
        <f t="shared" si="11"/>
        <v>-5.1660516605166151</v>
      </c>
      <c r="E43" s="32">
        <f t="shared" si="11"/>
        <v>4.098360655737693</v>
      </c>
      <c r="F43" s="32">
        <f t="shared" si="11"/>
        <v>-11.347517730496449</v>
      </c>
      <c r="G43" s="33" t="str">
        <f t="shared" si="11"/>
        <v>n.a.</v>
      </c>
      <c r="H43" s="141">
        <v>2011</v>
      </c>
      <c r="I43" s="86">
        <f>B18/'17'!B18*100</f>
        <v>12.177885409213495</v>
      </c>
      <c r="J43" s="87">
        <f>C18/'17'!C18*100</f>
        <v>12.133750084324616</v>
      </c>
      <c r="K43" s="87">
        <f>D18/'17'!D18*100</f>
        <v>14.240672622175513</v>
      </c>
      <c r="L43" s="87">
        <f>E18/'17'!E18*100</f>
        <v>15.193026151930262</v>
      </c>
      <c r="M43" s="87">
        <f>F18/'17'!F18*100</f>
        <v>13.189897100093544</v>
      </c>
      <c r="N43" s="88" t="s">
        <v>14</v>
      </c>
    </row>
    <row r="44" spans="1:14">
      <c r="A44" s="74">
        <v>2013</v>
      </c>
      <c r="B44" s="59">
        <f t="shared" si="11"/>
        <v>3.0651693667157502</v>
      </c>
      <c r="C44" s="32">
        <f t="shared" si="11"/>
        <v>3.1960026397661778</v>
      </c>
      <c r="D44" s="32">
        <f t="shared" si="11"/>
        <v>-2.3346303501945442</v>
      </c>
      <c r="E44" s="32">
        <f t="shared" si="11"/>
        <v>-15.748031496062993</v>
      </c>
      <c r="F44" s="32">
        <f t="shared" si="11"/>
        <v>10.400000000000006</v>
      </c>
      <c r="G44" s="33" t="str">
        <f t="shared" si="11"/>
        <v>n.a.</v>
      </c>
      <c r="H44" s="141">
        <v>2012</v>
      </c>
      <c r="I44" s="86">
        <f>B19/'17'!B19*100</f>
        <v>11.822702985058385</v>
      </c>
      <c r="J44" s="87">
        <f>C19/'17'!C19*100</f>
        <v>11.801290609701825</v>
      </c>
      <c r="K44" s="87">
        <f>D19/'17'!D19*100</f>
        <v>12.779711586275486</v>
      </c>
      <c r="L44" s="87">
        <f>E19/'17'!E19*100</f>
        <v>14.39909297052154</v>
      </c>
      <c r="M44" s="87">
        <f>F19/'17'!F19*100</f>
        <v>11.542012927054479</v>
      </c>
      <c r="N44" s="88" t="s">
        <v>14</v>
      </c>
    </row>
    <row r="45" spans="1:14">
      <c r="A45" s="75" t="s">
        <v>220</v>
      </c>
      <c r="B45" s="60">
        <f>IF(ISERROR(B20/B14*100-100),"n.a.",B20/B14*100-100)</f>
        <v>13.675126903553306</v>
      </c>
      <c r="C45" s="34">
        <f t="shared" ref="C45:G45" si="12">IF(ISERROR(C20/C14*100-100),"n.a.",C20/C14*100-100)</f>
        <v>13.890333992300484</v>
      </c>
      <c r="D45" s="34">
        <f t="shared" si="12"/>
        <v>5.0209205020920677</v>
      </c>
      <c r="E45" s="34">
        <f t="shared" si="12"/>
        <v>0</v>
      </c>
      <c r="F45" s="34">
        <f t="shared" si="12"/>
        <v>10.400000000000006</v>
      </c>
      <c r="G45" s="35" t="str">
        <f t="shared" si="12"/>
        <v>n.a.</v>
      </c>
      <c r="H45" s="142">
        <v>2013</v>
      </c>
      <c r="I45" s="86">
        <f>B20/'17'!B20*100</f>
        <v>12.037584527559478</v>
      </c>
      <c r="J45" s="87">
        <f>C20/'17'!C20*100</f>
        <v>12.026589023787288</v>
      </c>
      <c r="K45" s="87">
        <f>D20/'17'!D20*100</f>
        <v>12.543728135932037</v>
      </c>
      <c r="L45" s="87">
        <f>E20/'17'!E20*100</f>
        <v>12.228571428571428</v>
      </c>
      <c r="M45" s="87">
        <f>F20/'17'!F20*100</f>
        <v>12.707182320441991</v>
      </c>
      <c r="N45" s="88" t="s">
        <v>14</v>
      </c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92"/>
      <c r="J46" s="92"/>
      <c r="K46" s="92"/>
      <c r="L46" s="92"/>
      <c r="M46" s="92"/>
      <c r="N46" s="93"/>
    </row>
    <row r="47" spans="1:14">
      <c r="A47" s="74">
        <v>2008</v>
      </c>
      <c r="B47" s="101">
        <f t="shared" ref="B47:G52" si="13">IF(ISERROR(B23/B22*100-100),"n.a.",B23/B22*100-100)</f>
        <v>2.723045208303347</v>
      </c>
      <c r="C47" s="30">
        <f t="shared" si="13"/>
        <v>2.6422863865875854</v>
      </c>
      <c r="D47" s="30">
        <f t="shared" si="13"/>
        <v>6.3043478260869534</v>
      </c>
      <c r="E47" s="30">
        <f t="shared" si="13"/>
        <v>2.3364485981308434</v>
      </c>
      <c r="F47" s="30">
        <f t="shared" si="13"/>
        <v>11.063829787234056</v>
      </c>
      <c r="G47" s="31" t="str">
        <f t="shared" si="13"/>
        <v>n.a.</v>
      </c>
      <c r="H47" s="97">
        <v>2007</v>
      </c>
      <c r="I47" s="83">
        <f>B22/'17'!B22*100</f>
        <v>26.29363048493023</v>
      </c>
      <c r="J47" s="84">
        <f>C22/'17'!C22*100</f>
        <v>26.298215759075909</v>
      </c>
      <c r="K47" s="84">
        <f>D22/'17'!D22*100</f>
        <v>26.091888825865002</v>
      </c>
      <c r="L47" s="84">
        <f>E22/'17'!E22*100</f>
        <v>25.567502986857821</v>
      </c>
      <c r="M47" s="84">
        <f>F22/'17'!F22*100</f>
        <v>26.643990929705215</v>
      </c>
      <c r="N47" s="85" t="s">
        <v>14</v>
      </c>
    </row>
    <row r="48" spans="1:14">
      <c r="A48" s="74">
        <v>2009</v>
      </c>
      <c r="B48" s="59">
        <f t="shared" si="13"/>
        <v>1.7267932981751954</v>
      </c>
      <c r="C48" s="32">
        <f t="shared" si="13"/>
        <v>1.8674180915082559</v>
      </c>
      <c r="D48" s="32">
        <f t="shared" si="13"/>
        <v>-4.2944785276073674</v>
      </c>
      <c r="E48" s="32">
        <f t="shared" si="13"/>
        <v>-2.7397260273972535</v>
      </c>
      <c r="F48" s="32">
        <f t="shared" si="13"/>
        <v>-4.5977011494252906</v>
      </c>
      <c r="G48" s="33" t="str">
        <f t="shared" si="13"/>
        <v>n.a.</v>
      </c>
      <c r="H48" s="76">
        <v>2008</v>
      </c>
      <c r="I48" s="86">
        <f>B23/'17'!B23*100</f>
        <v>26.540900758063717</v>
      </c>
      <c r="J48" s="87">
        <f>C23/'17'!C23*100</f>
        <v>26.531672516694758</v>
      </c>
      <c r="K48" s="87">
        <f>D23/'17'!D23*100</f>
        <v>26.927312775330396</v>
      </c>
      <c r="L48" s="87">
        <f>E23/'17'!E23*100</f>
        <v>25.704225352112676</v>
      </c>
      <c r="M48" s="87">
        <f>F23/'17'!F23*100</f>
        <v>28.246753246753247</v>
      </c>
      <c r="N48" s="88" t="s">
        <v>14</v>
      </c>
    </row>
    <row r="49" spans="1:14">
      <c r="A49" s="74">
        <v>2010</v>
      </c>
      <c r="B49" s="59">
        <f t="shared" si="13"/>
        <v>2.0048630545488066</v>
      </c>
      <c r="C49" s="32">
        <f t="shared" si="13"/>
        <v>1.9832153406160558</v>
      </c>
      <c r="D49" s="32">
        <f t="shared" si="13"/>
        <v>2.9914529914530021</v>
      </c>
      <c r="E49" s="32">
        <f t="shared" si="13"/>
        <v>4.6948356807511686</v>
      </c>
      <c r="F49" s="32">
        <f t="shared" si="13"/>
        <v>-0.80321285140561827</v>
      </c>
      <c r="G49" s="33" t="str">
        <f t="shared" si="13"/>
        <v>n.a.</v>
      </c>
      <c r="H49" s="76">
        <v>2009</v>
      </c>
      <c r="I49" s="86">
        <f>B24/'17'!B24*100</f>
        <v>27.071637935317199</v>
      </c>
      <c r="J49" s="87">
        <f>C24/'17'!C24*100</f>
        <v>27.102340593153574</v>
      </c>
      <c r="K49" s="87">
        <f>D24/'17'!D24*100</f>
        <v>25.742574257425737</v>
      </c>
      <c r="L49" s="87">
        <f>E24/'17'!E24*100</f>
        <v>25.029377203290249</v>
      </c>
      <c r="M49" s="87">
        <f>F24/'17'!F24*100</f>
        <v>26.745435016111706</v>
      </c>
      <c r="N49" s="88" t="s">
        <v>14</v>
      </c>
    </row>
    <row r="50" spans="1:14">
      <c r="A50" s="74">
        <v>2011</v>
      </c>
      <c r="B50" s="59">
        <f t="shared" si="13"/>
        <v>-0.76909238103804967</v>
      </c>
      <c r="C50" s="32">
        <f t="shared" si="13"/>
        <v>-0.8550937844795925</v>
      </c>
      <c r="D50" s="32">
        <f t="shared" si="13"/>
        <v>3.3195020746887849</v>
      </c>
      <c r="E50" s="32">
        <f t="shared" si="13"/>
        <v>-5.8295964125560573</v>
      </c>
      <c r="F50" s="32">
        <f t="shared" si="13"/>
        <v>11.336032388663966</v>
      </c>
      <c r="G50" s="33" t="str">
        <f t="shared" si="13"/>
        <v>n.a.</v>
      </c>
      <c r="H50" s="76">
        <v>2010</v>
      </c>
      <c r="I50" s="86">
        <f>B25/'17'!B25*100</f>
        <v>27.348429869986102</v>
      </c>
      <c r="J50" s="87">
        <f>C25/'17'!C25*100</f>
        <v>27.351717026921673</v>
      </c>
      <c r="K50" s="87">
        <f>D25/'17'!D25*100</f>
        <v>27.185561195713483</v>
      </c>
      <c r="L50" s="87">
        <f>E25/'17'!E25*100</f>
        <v>27.429274292742928</v>
      </c>
      <c r="M50" s="87">
        <f>F25/'17'!F25*100</f>
        <v>26.616379310344829</v>
      </c>
      <c r="N50" s="88" t="s">
        <v>14</v>
      </c>
    </row>
    <row r="51" spans="1:14">
      <c r="A51" s="74">
        <v>2012</v>
      </c>
      <c r="B51" s="59">
        <f t="shared" si="13"/>
        <v>0.1133118796174557</v>
      </c>
      <c r="C51" s="32">
        <f t="shared" si="13"/>
        <v>7.8827784475564044E-2</v>
      </c>
      <c r="D51" s="32">
        <f t="shared" si="13"/>
        <v>1.4056224899598391</v>
      </c>
      <c r="E51" s="32">
        <f t="shared" si="13"/>
        <v>6.6666666666666714</v>
      </c>
      <c r="F51" s="32">
        <f t="shared" si="13"/>
        <v>-0.72727272727271952</v>
      </c>
      <c r="G51" s="33" t="str">
        <f t="shared" si="13"/>
        <v>n.a.</v>
      </c>
      <c r="H51" s="141">
        <v>2011</v>
      </c>
      <c r="I51" s="86">
        <f>B26/'17'!B26*100</f>
        <v>26.834429997932357</v>
      </c>
      <c r="J51" s="87">
        <f>C26/'17'!C26*100</f>
        <v>26.831058636177012</v>
      </c>
      <c r="K51" s="87">
        <f>D26/'17'!D26*100</f>
        <v>27.035830618892508</v>
      </c>
      <c r="L51" s="87">
        <f>E26/'17'!E26*100</f>
        <v>25.423728813559325</v>
      </c>
      <c r="M51" s="87">
        <f>F26/'17'!F26*100</f>
        <v>28.3797729618163</v>
      </c>
      <c r="N51" s="88" t="s">
        <v>14</v>
      </c>
    </row>
    <row r="52" spans="1:14">
      <c r="A52" s="74">
        <v>2013</v>
      </c>
      <c r="B52" s="59">
        <f t="shared" si="13"/>
        <v>1.1227816008692315</v>
      </c>
      <c r="C52" s="32">
        <f t="shared" si="13"/>
        <v>1.1397859426400316</v>
      </c>
      <c r="D52" s="32">
        <f t="shared" si="13"/>
        <v>0.19801980198019464</v>
      </c>
      <c r="E52" s="32">
        <f t="shared" si="13"/>
        <v>4.4642857142857224</v>
      </c>
      <c r="F52" s="32">
        <f t="shared" si="13"/>
        <v>-1.8315018315018392</v>
      </c>
      <c r="G52" s="33" t="str">
        <f t="shared" si="13"/>
        <v>n.a.</v>
      </c>
      <c r="H52" s="141">
        <v>2012</v>
      </c>
      <c r="I52" s="86">
        <f>B27/'17'!B27*100</f>
        <v>26.541058854629785</v>
      </c>
      <c r="J52" s="87">
        <f>C27/'17'!C27*100</f>
        <v>26.524843613661226</v>
      </c>
      <c r="K52" s="87">
        <f>D27/'17'!D27*100</f>
        <v>27.25310307609282</v>
      </c>
      <c r="L52" s="87">
        <f>E27/'17'!E27*100</f>
        <v>26.291079812206569</v>
      </c>
      <c r="M52" s="87">
        <f>F27/'17'!F27*100</f>
        <v>28.407908428720084</v>
      </c>
      <c r="N52" s="88" t="s">
        <v>14</v>
      </c>
    </row>
    <row r="53" spans="1:14">
      <c r="A53" s="75" t="s">
        <v>220</v>
      </c>
      <c r="B53" s="60">
        <f>IF(ISERROR(B28/B22*100-100),"n.a.",B28/B22*100-100)</f>
        <v>7.080876360324055</v>
      </c>
      <c r="C53" s="34">
        <f t="shared" ref="C53:G53" si="14">IF(ISERROR(C28/C22*100-100),"n.a.",C28/C22*100-100)</f>
        <v>7.0101475562527611</v>
      </c>
      <c r="D53" s="34">
        <f t="shared" si="14"/>
        <v>10.000000000000014</v>
      </c>
      <c r="E53" s="34">
        <f t="shared" si="14"/>
        <v>9.3457943925233593</v>
      </c>
      <c r="F53" s="34">
        <f t="shared" si="14"/>
        <v>14.042553191489375</v>
      </c>
      <c r="G53" s="35" t="str">
        <f t="shared" si="14"/>
        <v>n.a.</v>
      </c>
      <c r="H53" s="142">
        <v>2013</v>
      </c>
      <c r="I53" s="89">
        <f>B28/'17'!B28*100</f>
        <v>26.460692792493955</v>
      </c>
      <c r="J53" s="90">
        <f>C28/'17'!C28*100</f>
        <v>26.464847301868268</v>
      </c>
      <c r="K53" s="90">
        <f>D28/'17'!D28*100</f>
        <v>26.231207879730427</v>
      </c>
      <c r="L53" s="90">
        <f>E28/'17'!E28*100</f>
        <v>26.651480637813211</v>
      </c>
      <c r="M53" s="90">
        <f>F28/'17'!F28*100</f>
        <v>26.429980276134124</v>
      </c>
      <c r="N53" s="91" t="s">
        <v>14</v>
      </c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Sheet30">
    <pageSetUpPr fitToPage="1"/>
  </sheetPr>
  <dimension ref="A1:N55"/>
  <sheetViews>
    <sheetView view="pageBreakPreview" zoomScale="85" zoomScaleSheetLayoutView="85" workbookViewId="0">
      <selection activeCell="H41" sqref="H41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224</v>
      </c>
      <c r="H1" s="1"/>
    </row>
    <row r="2" spans="1:14">
      <c r="A2" s="1"/>
      <c r="H2" s="1"/>
    </row>
    <row r="3" spans="1:14" ht="77.2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124</v>
      </c>
      <c r="B4" s="78"/>
      <c r="C4" s="79"/>
      <c r="D4" s="79"/>
      <c r="E4" s="79"/>
      <c r="F4" s="79"/>
      <c r="G4" s="79"/>
      <c r="H4" s="45" t="s">
        <v>127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77" t="s">
        <v>64</v>
      </c>
      <c r="I5" s="46"/>
      <c r="J5" s="46"/>
      <c r="K5" s="46"/>
      <c r="L5" s="46"/>
      <c r="M5" s="46"/>
      <c r="N5" s="47"/>
    </row>
    <row r="6" spans="1:14">
      <c r="A6" s="73">
        <v>2007</v>
      </c>
      <c r="B6" s="6">
        <v>63.3</v>
      </c>
      <c r="C6" s="7">
        <v>63.5</v>
      </c>
      <c r="D6" s="7">
        <v>58</v>
      </c>
      <c r="E6" s="7">
        <v>54.4</v>
      </c>
      <c r="F6" s="7">
        <v>61.4</v>
      </c>
      <c r="G6" s="29">
        <v>64.900000000000006</v>
      </c>
      <c r="H6" s="73">
        <v>2007</v>
      </c>
      <c r="I6" s="6">
        <f>IF(ISERROR(B6/$C6*100),"n.a.",B6/$C6*100)</f>
        <v>99.685039370078727</v>
      </c>
      <c r="J6" s="7">
        <f t="shared" ref="J6:N6" si="0">IF(ISERROR(C6/$C6*100),"n.a.",C6/$C6*100)</f>
        <v>100</v>
      </c>
      <c r="K6" s="7">
        <f t="shared" si="0"/>
        <v>91.338582677165363</v>
      </c>
      <c r="L6" s="7">
        <f t="shared" si="0"/>
        <v>85.669291338582681</v>
      </c>
      <c r="M6" s="7">
        <f t="shared" si="0"/>
        <v>96.69291338582677</v>
      </c>
      <c r="N6" s="29">
        <f t="shared" si="0"/>
        <v>102.20472440944883</v>
      </c>
    </row>
    <row r="7" spans="1:14">
      <c r="A7" s="74">
        <v>2008</v>
      </c>
      <c r="B7" s="17">
        <v>63.5</v>
      </c>
      <c r="C7" s="18">
        <v>63.6</v>
      </c>
      <c r="D7" s="18">
        <v>59.6</v>
      </c>
      <c r="E7" s="18">
        <v>55.4</v>
      </c>
      <c r="F7" s="18">
        <v>63.8</v>
      </c>
      <c r="G7" s="21">
        <v>65.3</v>
      </c>
      <c r="H7" s="74">
        <v>2008</v>
      </c>
      <c r="I7" s="17">
        <f t="shared" ref="I7:I28" si="1">IF(ISERROR(B7/$C7*100),"n.a.",B7/$C7*100)</f>
        <v>99.842767295597483</v>
      </c>
      <c r="J7" s="18">
        <f t="shared" ref="J7:J28" si="2">IF(ISERROR(C7/$C7*100),"n.a.",C7/$C7*100)</f>
        <v>100</v>
      </c>
      <c r="K7" s="18">
        <f t="shared" ref="K7:K28" si="3">IF(ISERROR(D7/$C7*100),"n.a.",D7/$C7*100)</f>
        <v>93.710691823899367</v>
      </c>
      <c r="L7" s="18">
        <f t="shared" ref="L7:L28" si="4">IF(ISERROR(E7/$C7*100),"n.a.",E7/$C7*100)</f>
        <v>87.1069182389937</v>
      </c>
      <c r="M7" s="18">
        <f t="shared" ref="M7:M28" si="5">IF(ISERROR(F7/$C7*100),"n.a.",F7/$C7*100)</f>
        <v>100.31446540880502</v>
      </c>
      <c r="N7" s="21">
        <f t="shared" ref="N7:N28" si="6">IF(ISERROR(G7/$C7*100),"n.a.",G7/$C7*100)</f>
        <v>102.67295597484276</v>
      </c>
    </row>
    <row r="8" spans="1:14">
      <c r="A8" s="74">
        <v>2009</v>
      </c>
      <c r="B8" s="17">
        <v>61.6</v>
      </c>
      <c r="C8" s="18">
        <v>61.7</v>
      </c>
      <c r="D8" s="18">
        <v>56.6</v>
      </c>
      <c r="E8" s="18">
        <v>52.4</v>
      </c>
      <c r="F8" s="18">
        <v>60.9</v>
      </c>
      <c r="G8" s="21">
        <v>56.5</v>
      </c>
      <c r="H8" s="74">
        <v>2009</v>
      </c>
      <c r="I8" s="17">
        <f t="shared" si="1"/>
        <v>99.837925445705025</v>
      </c>
      <c r="J8" s="18">
        <f t="shared" si="2"/>
        <v>100</v>
      </c>
      <c r="K8" s="18">
        <f t="shared" si="3"/>
        <v>91.73419773095624</v>
      </c>
      <c r="L8" s="18">
        <f t="shared" si="4"/>
        <v>84.927066450567253</v>
      </c>
      <c r="M8" s="18">
        <f t="shared" si="5"/>
        <v>98.703403565640187</v>
      </c>
      <c r="N8" s="21">
        <f t="shared" si="6"/>
        <v>91.57212317666125</v>
      </c>
    </row>
    <row r="9" spans="1:14">
      <c r="A9" s="74">
        <v>2010</v>
      </c>
      <c r="B9" s="17">
        <v>61.6</v>
      </c>
      <c r="C9" s="18">
        <v>61.8</v>
      </c>
      <c r="D9" s="18">
        <v>53.7</v>
      </c>
      <c r="E9" s="18">
        <v>48.5</v>
      </c>
      <c r="F9" s="18">
        <v>58.8</v>
      </c>
      <c r="G9" s="21">
        <v>54.9</v>
      </c>
      <c r="H9" s="74">
        <v>2010</v>
      </c>
      <c r="I9" s="17">
        <f t="shared" si="1"/>
        <v>99.676375404530745</v>
      </c>
      <c r="J9" s="18">
        <f t="shared" si="2"/>
        <v>100</v>
      </c>
      <c r="K9" s="18">
        <f t="shared" si="3"/>
        <v>86.893203883495147</v>
      </c>
      <c r="L9" s="18">
        <f t="shared" si="4"/>
        <v>78.478964401294505</v>
      </c>
      <c r="M9" s="18">
        <f t="shared" si="5"/>
        <v>95.145631067961162</v>
      </c>
      <c r="N9" s="21">
        <f t="shared" si="6"/>
        <v>88.834951456310691</v>
      </c>
    </row>
    <row r="10" spans="1:14">
      <c r="A10" s="74">
        <v>2011</v>
      </c>
      <c r="B10" s="17">
        <v>61.8</v>
      </c>
      <c r="C10" s="18">
        <v>62</v>
      </c>
      <c r="D10" s="18">
        <v>55.8</v>
      </c>
      <c r="E10" s="18">
        <v>50.2</v>
      </c>
      <c r="F10" s="18">
        <v>61.4</v>
      </c>
      <c r="G10" s="21">
        <v>56.5</v>
      </c>
      <c r="H10" s="74">
        <v>2011</v>
      </c>
      <c r="I10" s="17">
        <f t="shared" si="1"/>
        <v>99.677419354838705</v>
      </c>
      <c r="J10" s="18">
        <f t="shared" si="2"/>
        <v>100</v>
      </c>
      <c r="K10" s="18">
        <f t="shared" si="3"/>
        <v>89.999999999999986</v>
      </c>
      <c r="L10" s="18">
        <f t="shared" si="4"/>
        <v>80.967741935483872</v>
      </c>
      <c r="M10" s="18">
        <f t="shared" si="5"/>
        <v>99.032258064516128</v>
      </c>
      <c r="N10" s="21">
        <f t="shared" si="6"/>
        <v>91.129032258064512</v>
      </c>
    </row>
    <row r="11" spans="1:14">
      <c r="A11" s="74">
        <v>2012</v>
      </c>
      <c r="B11" s="17">
        <v>61.8</v>
      </c>
      <c r="C11" s="18">
        <v>62</v>
      </c>
      <c r="D11" s="18">
        <v>56.9</v>
      </c>
      <c r="E11" s="18">
        <v>52.8</v>
      </c>
      <c r="F11" s="18">
        <v>60.7</v>
      </c>
      <c r="G11" s="21">
        <v>62</v>
      </c>
      <c r="H11" s="74">
        <v>2012</v>
      </c>
      <c r="I11" s="17">
        <f t="shared" si="1"/>
        <v>99.677419354838705</v>
      </c>
      <c r="J11" s="18">
        <f t="shared" si="2"/>
        <v>100</v>
      </c>
      <c r="K11" s="18">
        <f t="shared" si="3"/>
        <v>91.774193548387089</v>
      </c>
      <c r="L11" s="18">
        <f t="shared" si="4"/>
        <v>85.161290322580641</v>
      </c>
      <c r="M11" s="18">
        <f t="shared" si="5"/>
        <v>97.903225806451616</v>
      </c>
      <c r="N11" s="21">
        <f t="shared" si="6"/>
        <v>100</v>
      </c>
    </row>
    <row r="12" spans="1:14">
      <c r="A12" s="75">
        <v>2013</v>
      </c>
      <c r="B12" s="23">
        <v>61.9</v>
      </c>
      <c r="C12" s="24">
        <v>62</v>
      </c>
      <c r="D12" s="24">
        <v>57.2</v>
      </c>
      <c r="E12" s="24">
        <v>52.9</v>
      </c>
      <c r="F12" s="24">
        <v>61.2</v>
      </c>
      <c r="G12" s="25">
        <v>62.2</v>
      </c>
      <c r="H12" s="75">
        <v>2013</v>
      </c>
      <c r="I12" s="23">
        <f t="shared" si="1"/>
        <v>99.838709677419359</v>
      </c>
      <c r="J12" s="24">
        <f t="shared" si="2"/>
        <v>100</v>
      </c>
      <c r="K12" s="24">
        <f t="shared" si="3"/>
        <v>92.258064516129039</v>
      </c>
      <c r="L12" s="24">
        <f t="shared" si="4"/>
        <v>85.322580645161281</v>
      </c>
      <c r="M12" s="24">
        <f t="shared" si="5"/>
        <v>98.709677419354847</v>
      </c>
      <c r="N12" s="25">
        <f t="shared" si="6"/>
        <v>100.32258064516128</v>
      </c>
    </row>
    <row r="13" spans="1:14">
      <c r="A13" s="77" t="s">
        <v>65</v>
      </c>
      <c r="B13" s="24"/>
      <c r="C13" s="24"/>
      <c r="D13" s="24"/>
      <c r="E13" s="24"/>
      <c r="F13" s="24"/>
      <c r="G13" s="25"/>
      <c r="H13" s="77" t="s">
        <v>65</v>
      </c>
      <c r="I13" s="24"/>
      <c r="J13" s="24"/>
      <c r="K13" s="24"/>
      <c r="L13" s="24"/>
      <c r="M13" s="24"/>
      <c r="N13" s="25"/>
    </row>
    <row r="14" spans="1:14">
      <c r="A14" s="73">
        <v>2007</v>
      </c>
      <c r="B14" s="6">
        <v>67.900000000000006</v>
      </c>
      <c r="C14" s="7">
        <v>68</v>
      </c>
      <c r="D14" s="7">
        <v>62.9</v>
      </c>
      <c r="E14" s="7">
        <v>59.5</v>
      </c>
      <c r="F14" s="7">
        <v>65.900000000000006</v>
      </c>
      <c r="G14" s="29">
        <v>66.5</v>
      </c>
      <c r="H14" s="73">
        <v>2007</v>
      </c>
      <c r="I14" s="6">
        <f t="shared" si="1"/>
        <v>99.852941176470594</v>
      </c>
      <c r="J14" s="7">
        <f t="shared" si="2"/>
        <v>100</v>
      </c>
      <c r="K14" s="7">
        <f t="shared" si="3"/>
        <v>92.5</v>
      </c>
      <c r="L14" s="7">
        <f t="shared" si="4"/>
        <v>87.5</v>
      </c>
      <c r="M14" s="7">
        <f t="shared" si="5"/>
        <v>96.911764705882362</v>
      </c>
      <c r="N14" s="29">
        <f t="shared" si="6"/>
        <v>97.794117647058826</v>
      </c>
    </row>
    <row r="15" spans="1:14">
      <c r="A15" s="74">
        <v>2008</v>
      </c>
      <c r="B15" s="17">
        <v>68</v>
      </c>
      <c r="C15" s="18">
        <v>68.099999999999994</v>
      </c>
      <c r="D15" s="18">
        <v>65.400000000000006</v>
      </c>
      <c r="E15" s="18">
        <v>61</v>
      </c>
      <c r="F15" s="18">
        <v>69.3</v>
      </c>
      <c r="G15" s="21">
        <v>70.5</v>
      </c>
      <c r="H15" s="74">
        <v>2008</v>
      </c>
      <c r="I15" s="17">
        <f t="shared" si="1"/>
        <v>99.853157121879605</v>
      </c>
      <c r="J15" s="18">
        <f t="shared" si="2"/>
        <v>100</v>
      </c>
      <c r="K15" s="18">
        <f t="shared" si="3"/>
        <v>96.035242290748911</v>
      </c>
      <c r="L15" s="18">
        <f t="shared" si="4"/>
        <v>89.574155653450816</v>
      </c>
      <c r="M15" s="18">
        <f t="shared" si="5"/>
        <v>101.76211453744494</v>
      </c>
      <c r="N15" s="21">
        <f t="shared" si="6"/>
        <v>103.52422907488987</v>
      </c>
    </row>
    <row r="16" spans="1:14">
      <c r="A16" s="74">
        <v>2009</v>
      </c>
      <c r="B16" s="17">
        <v>65.099999999999994</v>
      </c>
      <c r="C16" s="18">
        <v>65.3</v>
      </c>
      <c r="D16" s="18">
        <v>59.9</v>
      </c>
      <c r="E16" s="18">
        <v>55.2</v>
      </c>
      <c r="F16" s="18">
        <v>64.3</v>
      </c>
      <c r="G16" s="21">
        <v>54.5</v>
      </c>
      <c r="H16" s="74">
        <v>2009</v>
      </c>
      <c r="I16" s="17">
        <f t="shared" si="1"/>
        <v>99.693721286370589</v>
      </c>
      <c r="J16" s="18">
        <f t="shared" si="2"/>
        <v>100</v>
      </c>
      <c r="K16" s="18">
        <f t="shared" si="3"/>
        <v>91.73047473200613</v>
      </c>
      <c r="L16" s="18">
        <f t="shared" si="4"/>
        <v>84.532924961715167</v>
      </c>
      <c r="M16" s="18">
        <f t="shared" si="5"/>
        <v>98.46860643185299</v>
      </c>
      <c r="N16" s="21">
        <f t="shared" si="6"/>
        <v>83.460949464012259</v>
      </c>
    </row>
    <row r="17" spans="1:14">
      <c r="A17" s="74">
        <v>2010</v>
      </c>
      <c r="B17" s="17">
        <v>65.400000000000006</v>
      </c>
      <c r="C17" s="18">
        <v>65.599999999999994</v>
      </c>
      <c r="D17" s="18">
        <v>56</v>
      </c>
      <c r="E17" s="18">
        <v>50</v>
      </c>
      <c r="F17" s="18">
        <v>61.6</v>
      </c>
      <c r="G17" s="21">
        <v>54.4</v>
      </c>
      <c r="H17" s="74">
        <v>2010</v>
      </c>
      <c r="I17" s="17">
        <f t="shared" si="1"/>
        <v>99.695121951219534</v>
      </c>
      <c r="J17" s="18">
        <f t="shared" si="2"/>
        <v>100</v>
      </c>
      <c r="K17" s="18">
        <f t="shared" si="3"/>
        <v>85.365853658536594</v>
      </c>
      <c r="L17" s="18">
        <f t="shared" si="4"/>
        <v>76.219512195121951</v>
      </c>
      <c r="M17" s="18">
        <f t="shared" si="5"/>
        <v>93.902439024390247</v>
      </c>
      <c r="N17" s="21">
        <f t="shared" si="6"/>
        <v>82.926829268292693</v>
      </c>
    </row>
    <row r="18" spans="1:14">
      <c r="A18" s="74">
        <v>2011</v>
      </c>
      <c r="B18" s="17">
        <v>65.900000000000006</v>
      </c>
      <c r="C18" s="18">
        <v>66</v>
      </c>
      <c r="D18" s="18">
        <v>59.1</v>
      </c>
      <c r="E18" s="18">
        <v>53.4</v>
      </c>
      <c r="F18" s="18">
        <v>64.7</v>
      </c>
      <c r="G18" s="21">
        <v>52.4</v>
      </c>
      <c r="H18" s="74">
        <v>2011</v>
      </c>
      <c r="I18" s="17">
        <f t="shared" si="1"/>
        <v>99.848484848484858</v>
      </c>
      <c r="J18" s="18">
        <f t="shared" si="2"/>
        <v>100</v>
      </c>
      <c r="K18" s="18">
        <f t="shared" si="3"/>
        <v>89.545454545454547</v>
      </c>
      <c r="L18" s="18">
        <f t="shared" si="4"/>
        <v>80.909090909090907</v>
      </c>
      <c r="M18" s="18">
        <f t="shared" si="5"/>
        <v>98.030303030303031</v>
      </c>
      <c r="N18" s="21">
        <f t="shared" si="6"/>
        <v>79.393939393939391</v>
      </c>
    </row>
    <row r="19" spans="1:14">
      <c r="A19" s="74">
        <v>2012</v>
      </c>
      <c r="B19" s="17">
        <v>65.900000000000006</v>
      </c>
      <c r="C19" s="18">
        <v>66</v>
      </c>
      <c r="D19" s="18">
        <v>61.6</v>
      </c>
      <c r="E19" s="18">
        <v>57.8</v>
      </c>
      <c r="F19" s="18">
        <v>64.900000000000006</v>
      </c>
      <c r="G19" s="21">
        <v>67.8</v>
      </c>
      <c r="H19" s="74">
        <v>2012</v>
      </c>
      <c r="I19" s="17">
        <f t="shared" si="1"/>
        <v>99.848484848484858</v>
      </c>
      <c r="J19" s="18">
        <f t="shared" si="2"/>
        <v>100</v>
      </c>
      <c r="K19" s="18">
        <f t="shared" si="3"/>
        <v>93.333333333333329</v>
      </c>
      <c r="L19" s="18">
        <f t="shared" si="4"/>
        <v>87.575757575757578</v>
      </c>
      <c r="M19" s="18">
        <f t="shared" si="5"/>
        <v>98.333333333333343</v>
      </c>
      <c r="N19" s="21">
        <f t="shared" si="6"/>
        <v>102.72727272727273</v>
      </c>
    </row>
    <row r="20" spans="1:14">
      <c r="A20" s="75">
        <v>2013</v>
      </c>
      <c r="B20" s="23">
        <v>65.8</v>
      </c>
      <c r="C20" s="24">
        <v>65.900000000000006</v>
      </c>
      <c r="D20" s="24">
        <v>60.5</v>
      </c>
      <c r="E20" s="24">
        <v>56.6</v>
      </c>
      <c r="F20" s="24">
        <v>63.8</v>
      </c>
      <c r="G20" s="25">
        <v>67.599999999999994</v>
      </c>
      <c r="H20" s="75">
        <v>2013</v>
      </c>
      <c r="I20" s="23">
        <f t="shared" si="1"/>
        <v>99.848254931714706</v>
      </c>
      <c r="J20" s="24">
        <f t="shared" si="2"/>
        <v>100</v>
      </c>
      <c r="K20" s="24">
        <f t="shared" si="3"/>
        <v>91.805766312594827</v>
      </c>
      <c r="L20" s="24">
        <f t="shared" si="4"/>
        <v>85.887708649468891</v>
      </c>
      <c r="M20" s="24">
        <f t="shared" si="5"/>
        <v>96.813353566009098</v>
      </c>
      <c r="N20" s="25">
        <f t="shared" si="6"/>
        <v>102.57966616084974</v>
      </c>
    </row>
    <row r="21" spans="1:14">
      <c r="A21" s="77" t="s">
        <v>66</v>
      </c>
      <c r="B21" s="24"/>
      <c r="C21" s="24"/>
      <c r="D21" s="24"/>
      <c r="E21" s="24"/>
      <c r="F21" s="24"/>
      <c r="G21" s="25"/>
      <c r="H21" s="77" t="s">
        <v>66</v>
      </c>
      <c r="I21" s="24"/>
      <c r="J21" s="24"/>
      <c r="K21" s="24"/>
      <c r="L21" s="24"/>
      <c r="M21" s="24"/>
      <c r="N21" s="25"/>
    </row>
    <row r="22" spans="1:14">
      <c r="A22" s="73">
        <v>2007</v>
      </c>
      <c r="B22" s="6">
        <v>58.9</v>
      </c>
      <c r="C22" s="7">
        <v>59.1</v>
      </c>
      <c r="D22" s="7">
        <v>53.5</v>
      </c>
      <c r="E22" s="7">
        <v>50.2</v>
      </c>
      <c r="F22" s="7">
        <v>56.8</v>
      </c>
      <c r="G22" s="29">
        <v>63.4</v>
      </c>
      <c r="H22" s="73">
        <v>2007</v>
      </c>
      <c r="I22" s="6">
        <f t="shared" si="1"/>
        <v>99.661590524534688</v>
      </c>
      <c r="J22" s="7">
        <f t="shared" si="2"/>
        <v>100</v>
      </c>
      <c r="K22" s="7">
        <f t="shared" si="3"/>
        <v>90.524534686971236</v>
      </c>
      <c r="L22" s="7">
        <f t="shared" si="4"/>
        <v>84.940778341793575</v>
      </c>
      <c r="M22" s="7">
        <f t="shared" si="5"/>
        <v>96.108291032148898</v>
      </c>
      <c r="N22" s="29">
        <f t="shared" si="6"/>
        <v>107.27580372250422</v>
      </c>
    </row>
    <row r="23" spans="1:14">
      <c r="A23" s="74">
        <v>2008</v>
      </c>
      <c r="B23" s="17">
        <v>59.1</v>
      </c>
      <c r="C23" s="18">
        <v>59.2</v>
      </c>
      <c r="D23" s="18">
        <v>54.4</v>
      </c>
      <c r="E23" s="18">
        <v>50.6</v>
      </c>
      <c r="F23" s="18">
        <v>58.3</v>
      </c>
      <c r="G23" s="21">
        <v>60.8</v>
      </c>
      <c r="H23" s="74">
        <v>2008</v>
      </c>
      <c r="I23" s="17">
        <f t="shared" si="1"/>
        <v>99.831081081081081</v>
      </c>
      <c r="J23" s="18">
        <f t="shared" si="2"/>
        <v>100</v>
      </c>
      <c r="K23" s="18">
        <f t="shared" si="3"/>
        <v>91.891891891891888</v>
      </c>
      <c r="L23" s="18">
        <f t="shared" si="4"/>
        <v>85.472972972972968</v>
      </c>
      <c r="M23" s="18">
        <f t="shared" si="5"/>
        <v>98.479729729729712</v>
      </c>
      <c r="N23" s="21">
        <f t="shared" si="6"/>
        <v>102.70270270270269</v>
      </c>
    </row>
    <row r="24" spans="1:14">
      <c r="A24" s="74">
        <v>2009</v>
      </c>
      <c r="B24" s="17">
        <v>58.1</v>
      </c>
      <c r="C24" s="18">
        <v>58.2</v>
      </c>
      <c r="D24" s="18">
        <v>53.6</v>
      </c>
      <c r="E24" s="18">
        <v>50</v>
      </c>
      <c r="F24" s="18">
        <v>57.4</v>
      </c>
      <c r="G24" s="21">
        <v>58.1</v>
      </c>
      <c r="H24" s="74">
        <v>2009</v>
      </c>
      <c r="I24" s="17">
        <f t="shared" si="1"/>
        <v>99.828178694158083</v>
      </c>
      <c r="J24" s="18">
        <f t="shared" si="2"/>
        <v>100</v>
      </c>
      <c r="K24" s="18">
        <f t="shared" si="3"/>
        <v>92.096219931271477</v>
      </c>
      <c r="L24" s="18">
        <f t="shared" si="4"/>
        <v>85.910652920962193</v>
      </c>
      <c r="M24" s="18">
        <f t="shared" si="5"/>
        <v>98.625429553264595</v>
      </c>
      <c r="N24" s="21">
        <f t="shared" si="6"/>
        <v>99.828178694158083</v>
      </c>
    </row>
    <row r="25" spans="1:14">
      <c r="A25" s="74">
        <v>2010</v>
      </c>
      <c r="B25" s="17">
        <v>57.9</v>
      </c>
      <c r="C25" s="18">
        <v>58.1</v>
      </c>
      <c r="D25" s="18">
        <v>51.6</v>
      </c>
      <c r="E25" s="18">
        <v>47.2</v>
      </c>
      <c r="F25" s="18">
        <v>56.1</v>
      </c>
      <c r="G25" s="21">
        <v>55.4</v>
      </c>
      <c r="H25" s="74">
        <v>2010</v>
      </c>
      <c r="I25" s="17">
        <f t="shared" si="1"/>
        <v>99.655765920826155</v>
      </c>
      <c r="J25" s="18">
        <f t="shared" si="2"/>
        <v>100</v>
      </c>
      <c r="K25" s="18">
        <f t="shared" si="3"/>
        <v>88.812392426850266</v>
      </c>
      <c r="L25" s="18">
        <f t="shared" si="4"/>
        <v>81.239242685025829</v>
      </c>
      <c r="M25" s="18">
        <f t="shared" si="5"/>
        <v>96.557659208261612</v>
      </c>
      <c r="N25" s="21">
        <f t="shared" si="6"/>
        <v>95.35283993115317</v>
      </c>
    </row>
    <row r="26" spans="1:14">
      <c r="A26" s="74">
        <v>2011</v>
      </c>
      <c r="B26" s="17">
        <v>57.9</v>
      </c>
      <c r="C26" s="18">
        <v>58</v>
      </c>
      <c r="D26" s="18">
        <v>52.8</v>
      </c>
      <c r="E26" s="18">
        <v>47.5</v>
      </c>
      <c r="F26" s="18">
        <v>58.2</v>
      </c>
      <c r="G26" s="21">
        <v>59.9</v>
      </c>
      <c r="H26" s="74">
        <v>2011</v>
      </c>
      <c r="I26" s="17">
        <f t="shared" si="1"/>
        <v>99.827586206896541</v>
      </c>
      <c r="J26" s="18">
        <f t="shared" si="2"/>
        <v>100</v>
      </c>
      <c r="K26" s="18">
        <f t="shared" si="3"/>
        <v>91.034482758620683</v>
      </c>
      <c r="L26" s="18">
        <f t="shared" si="4"/>
        <v>81.896551724137936</v>
      </c>
      <c r="M26" s="18">
        <f t="shared" si="5"/>
        <v>100.3448275862069</v>
      </c>
      <c r="N26" s="21">
        <f t="shared" si="6"/>
        <v>103.27586206896551</v>
      </c>
    </row>
    <row r="27" spans="1:14">
      <c r="A27" s="74">
        <v>2012</v>
      </c>
      <c r="B27" s="17">
        <v>58</v>
      </c>
      <c r="C27" s="18">
        <v>58.1</v>
      </c>
      <c r="D27" s="18">
        <v>52.5</v>
      </c>
      <c r="E27" s="18">
        <v>48.5</v>
      </c>
      <c r="F27" s="18">
        <v>56.5</v>
      </c>
      <c r="G27" s="21">
        <v>56</v>
      </c>
      <c r="H27" s="74">
        <v>2012</v>
      </c>
      <c r="I27" s="17">
        <f t="shared" si="1"/>
        <v>99.827882960413078</v>
      </c>
      <c r="J27" s="18">
        <f t="shared" si="2"/>
        <v>100</v>
      </c>
      <c r="K27" s="18">
        <f t="shared" si="3"/>
        <v>90.361445783132538</v>
      </c>
      <c r="L27" s="18">
        <f t="shared" si="4"/>
        <v>83.476764199655761</v>
      </c>
      <c r="M27" s="18">
        <f t="shared" si="5"/>
        <v>97.246127366609286</v>
      </c>
      <c r="N27" s="21">
        <f t="shared" si="6"/>
        <v>96.385542168674704</v>
      </c>
    </row>
    <row r="28" spans="1:14">
      <c r="A28" s="75">
        <v>2013</v>
      </c>
      <c r="B28" s="23">
        <v>58.1</v>
      </c>
      <c r="C28" s="24">
        <v>58.2</v>
      </c>
      <c r="D28" s="24">
        <v>54.1</v>
      </c>
      <c r="E28" s="24">
        <v>49.6</v>
      </c>
      <c r="F28" s="24">
        <v>58.7</v>
      </c>
      <c r="G28" s="25">
        <v>56.9</v>
      </c>
      <c r="H28" s="75">
        <v>2013</v>
      </c>
      <c r="I28" s="23">
        <f t="shared" si="1"/>
        <v>99.828178694158083</v>
      </c>
      <c r="J28" s="24">
        <f t="shared" si="2"/>
        <v>100</v>
      </c>
      <c r="K28" s="24">
        <f t="shared" si="3"/>
        <v>92.955326460481103</v>
      </c>
      <c r="L28" s="24">
        <f t="shared" si="4"/>
        <v>85.223367697594497</v>
      </c>
      <c r="M28" s="24">
        <f t="shared" si="5"/>
        <v>100.85910652920961</v>
      </c>
      <c r="N28" s="25">
        <f t="shared" si="6"/>
        <v>97.766323024054984</v>
      </c>
    </row>
    <row r="29" spans="1:14">
      <c r="A29" s="94" t="s">
        <v>125</v>
      </c>
      <c r="B29" s="125"/>
      <c r="C29" s="144"/>
      <c r="D29" s="144"/>
      <c r="E29" s="144"/>
      <c r="F29" s="144"/>
      <c r="G29" s="144"/>
      <c r="H29" s="94" t="s">
        <v>142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77" t="s">
        <v>64</v>
      </c>
      <c r="I30" s="46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0.31595576619274368</v>
      </c>
      <c r="C31" s="30">
        <f t="shared" ref="C31:G31" si="7">IF(ISERROR(C7/C6*100-100),"n.a.",C7/C6*100-100)</f>
        <v>0.15748031496063675</v>
      </c>
      <c r="D31" s="30">
        <f t="shared" si="7"/>
        <v>2.7586206896551744</v>
      </c>
      <c r="E31" s="30">
        <f t="shared" si="7"/>
        <v>1.8382352941176379</v>
      </c>
      <c r="F31" s="30">
        <f t="shared" si="7"/>
        <v>3.9087947882736103</v>
      </c>
      <c r="G31" s="31">
        <f t="shared" si="7"/>
        <v>0.61633281972264342</v>
      </c>
      <c r="H31" s="73">
        <v>2007</v>
      </c>
      <c r="I31" s="17">
        <f>IF(ISERROR(B6-$C6),"n.a.",B6-$C6)</f>
        <v>-0.20000000000000284</v>
      </c>
      <c r="J31" s="18">
        <f t="shared" ref="J31:N31" si="8">IF(ISERROR(C6-$C6),"n.a.",C6-$C6)</f>
        <v>0</v>
      </c>
      <c r="K31" s="18">
        <f t="shared" si="8"/>
        <v>-5.5</v>
      </c>
      <c r="L31" s="18">
        <f t="shared" si="8"/>
        <v>-9.1000000000000014</v>
      </c>
      <c r="M31" s="18">
        <f t="shared" si="8"/>
        <v>-2.1000000000000014</v>
      </c>
      <c r="N31" s="21">
        <f t="shared" si="8"/>
        <v>1.4000000000000057</v>
      </c>
    </row>
    <row r="32" spans="1:14">
      <c r="A32" s="74">
        <v>2009</v>
      </c>
      <c r="B32" s="59">
        <f t="shared" ref="B32:G36" si="9">IF(ISERROR(B8/B7*100-100),"n.a.",B8/B7*100-100)</f>
        <v>-2.9921259842519703</v>
      </c>
      <c r="C32" s="32">
        <f t="shared" si="9"/>
        <v>-2.9874213836477992</v>
      </c>
      <c r="D32" s="32">
        <f t="shared" si="9"/>
        <v>-5.0335570469798654</v>
      </c>
      <c r="E32" s="32">
        <f t="shared" si="9"/>
        <v>-5.4151624548736521</v>
      </c>
      <c r="F32" s="32">
        <f t="shared" si="9"/>
        <v>-4.5454545454545467</v>
      </c>
      <c r="G32" s="33">
        <f t="shared" si="9"/>
        <v>-13.476263399693721</v>
      </c>
      <c r="H32" s="74">
        <v>2008</v>
      </c>
      <c r="I32" s="17">
        <f t="shared" ref="I32:I36" si="10">IF(ISERROR(B7-$C7),"n.a.",B7-$C7)</f>
        <v>-0.10000000000000142</v>
      </c>
      <c r="J32" s="18">
        <f t="shared" ref="J32:J36" si="11">IF(ISERROR(C7-$C7),"n.a.",C7-$C7)</f>
        <v>0</v>
      </c>
      <c r="K32" s="18">
        <f t="shared" ref="K32:K36" si="12">IF(ISERROR(D7-$C7),"n.a.",D7-$C7)</f>
        <v>-4</v>
      </c>
      <c r="L32" s="18">
        <f t="shared" ref="L32:L36" si="13">IF(ISERROR(E7-$C7),"n.a.",E7-$C7)</f>
        <v>-8.2000000000000028</v>
      </c>
      <c r="M32" s="18">
        <f t="shared" ref="M32:M36" si="14">IF(ISERROR(F7-$C7),"n.a.",F7-$C7)</f>
        <v>0.19999999999999574</v>
      </c>
      <c r="N32" s="21">
        <f t="shared" ref="N32:N36" si="15">IF(ISERROR(G7-$C7),"n.a.",G7-$C7)</f>
        <v>1.6999999999999957</v>
      </c>
    </row>
    <row r="33" spans="1:14">
      <c r="A33" s="74">
        <v>2010</v>
      </c>
      <c r="B33" s="59">
        <f t="shared" si="9"/>
        <v>0</v>
      </c>
      <c r="C33" s="32">
        <f t="shared" si="9"/>
        <v>0.16207455429497486</v>
      </c>
      <c r="D33" s="32">
        <f t="shared" si="9"/>
        <v>-5.1236749116607712</v>
      </c>
      <c r="E33" s="32">
        <f t="shared" si="9"/>
        <v>-7.4427480916030504</v>
      </c>
      <c r="F33" s="32">
        <f t="shared" si="9"/>
        <v>-3.448275862068968</v>
      </c>
      <c r="G33" s="33">
        <f t="shared" si="9"/>
        <v>-2.8318584070796504</v>
      </c>
      <c r="H33" s="74">
        <v>2009</v>
      </c>
      <c r="I33" s="17">
        <f t="shared" si="10"/>
        <v>-0.10000000000000142</v>
      </c>
      <c r="J33" s="18">
        <f t="shared" si="11"/>
        <v>0</v>
      </c>
      <c r="K33" s="18">
        <f t="shared" si="12"/>
        <v>-5.1000000000000014</v>
      </c>
      <c r="L33" s="18">
        <f t="shared" si="13"/>
        <v>-9.3000000000000043</v>
      </c>
      <c r="M33" s="18">
        <f t="shared" si="14"/>
        <v>-0.80000000000000426</v>
      </c>
      <c r="N33" s="21">
        <f t="shared" si="15"/>
        <v>-5.2000000000000028</v>
      </c>
    </row>
    <row r="34" spans="1:14">
      <c r="A34" s="74">
        <v>2011</v>
      </c>
      <c r="B34" s="59">
        <f t="shared" si="9"/>
        <v>0.32467532467532578</v>
      </c>
      <c r="C34" s="32">
        <f t="shared" si="9"/>
        <v>0.32362459546926914</v>
      </c>
      <c r="D34" s="32">
        <f t="shared" si="9"/>
        <v>3.9106145251396498</v>
      </c>
      <c r="E34" s="32">
        <f t="shared" si="9"/>
        <v>3.5051546391752737</v>
      </c>
      <c r="F34" s="32">
        <f t="shared" si="9"/>
        <v>4.4217687074829826</v>
      </c>
      <c r="G34" s="33">
        <f t="shared" si="9"/>
        <v>2.9143897996356998</v>
      </c>
      <c r="H34" s="74">
        <v>2010</v>
      </c>
      <c r="I34" s="17">
        <f t="shared" si="10"/>
        <v>-0.19999999999999574</v>
      </c>
      <c r="J34" s="18">
        <f t="shared" si="11"/>
        <v>0</v>
      </c>
      <c r="K34" s="18">
        <f t="shared" si="12"/>
        <v>-8.0999999999999943</v>
      </c>
      <c r="L34" s="18">
        <f t="shared" si="13"/>
        <v>-13.299999999999997</v>
      </c>
      <c r="M34" s="18">
        <f t="shared" si="14"/>
        <v>-3</v>
      </c>
      <c r="N34" s="21">
        <f t="shared" si="15"/>
        <v>-6.8999999999999986</v>
      </c>
    </row>
    <row r="35" spans="1:14">
      <c r="A35" s="74">
        <v>2012</v>
      </c>
      <c r="B35" s="59">
        <f t="shared" si="9"/>
        <v>0</v>
      </c>
      <c r="C35" s="32">
        <f t="shared" ref="C35:G35" si="16">IF(ISERROR(C11/C10*100-100),"n.a.",C11/C10*100-100)</f>
        <v>0</v>
      </c>
      <c r="D35" s="32">
        <f t="shared" si="16"/>
        <v>1.9713261648745686</v>
      </c>
      <c r="E35" s="32">
        <f t="shared" si="16"/>
        <v>5.1792828685258883</v>
      </c>
      <c r="F35" s="32">
        <f t="shared" si="16"/>
        <v>-1.1400651465798006</v>
      </c>
      <c r="G35" s="33">
        <f t="shared" si="16"/>
        <v>9.7345132743362797</v>
      </c>
      <c r="H35" s="74">
        <v>2011</v>
      </c>
      <c r="I35" s="17">
        <f t="shared" si="10"/>
        <v>-0.20000000000000284</v>
      </c>
      <c r="J35" s="18">
        <f t="shared" si="11"/>
        <v>0</v>
      </c>
      <c r="K35" s="18">
        <f t="shared" si="12"/>
        <v>-6.2000000000000028</v>
      </c>
      <c r="L35" s="18">
        <f t="shared" si="13"/>
        <v>-11.799999999999997</v>
      </c>
      <c r="M35" s="18">
        <f t="shared" si="14"/>
        <v>-0.60000000000000142</v>
      </c>
      <c r="N35" s="21">
        <f t="shared" si="15"/>
        <v>-5.5</v>
      </c>
    </row>
    <row r="36" spans="1:14">
      <c r="A36" s="74">
        <v>2013</v>
      </c>
      <c r="B36" s="59">
        <f t="shared" si="9"/>
        <v>0.16181229773462746</v>
      </c>
      <c r="C36" s="32">
        <f t="shared" ref="C36:G36" si="17">IF(ISERROR(C12/C11*100-100),"n.a.",C12/C11*100-100)</f>
        <v>0</v>
      </c>
      <c r="D36" s="32">
        <f t="shared" si="17"/>
        <v>0.52724077328647923</v>
      </c>
      <c r="E36" s="32">
        <f t="shared" si="17"/>
        <v>0.18939393939393767</v>
      </c>
      <c r="F36" s="32">
        <f t="shared" si="17"/>
        <v>0.82372322899506401</v>
      </c>
      <c r="G36" s="33">
        <f t="shared" si="17"/>
        <v>0.32258064516128115</v>
      </c>
      <c r="H36" s="74">
        <v>2012</v>
      </c>
      <c r="I36" s="17">
        <f t="shared" si="10"/>
        <v>-0.20000000000000284</v>
      </c>
      <c r="J36" s="18">
        <f t="shared" si="11"/>
        <v>0</v>
      </c>
      <c r="K36" s="18">
        <f t="shared" si="12"/>
        <v>-5.1000000000000014</v>
      </c>
      <c r="L36" s="18">
        <f t="shared" si="13"/>
        <v>-9.2000000000000028</v>
      </c>
      <c r="M36" s="18">
        <f t="shared" si="14"/>
        <v>-1.2999999999999972</v>
      </c>
      <c r="N36" s="21">
        <f t="shared" si="15"/>
        <v>0</v>
      </c>
    </row>
    <row r="37" spans="1:14">
      <c r="A37" s="75" t="s">
        <v>220</v>
      </c>
      <c r="B37" s="60">
        <f>IF(ISERROR(B12/B6*100-100),"n.a.",B12/B6*100-100)</f>
        <v>-2.2116903633491347</v>
      </c>
      <c r="C37" s="34">
        <f t="shared" ref="C37:G37" si="18">IF(ISERROR(C12/C6*100-100),"n.a.",C12/C6*100-100)</f>
        <v>-2.3622047244094517</v>
      </c>
      <c r="D37" s="34">
        <f t="shared" si="18"/>
        <v>-1.379310344827573</v>
      </c>
      <c r="E37" s="34">
        <f t="shared" si="18"/>
        <v>-2.7573529411764781</v>
      </c>
      <c r="F37" s="34">
        <f t="shared" si="18"/>
        <v>-0.32573289902279612</v>
      </c>
      <c r="G37" s="35">
        <f t="shared" si="18"/>
        <v>-4.1602465331279035</v>
      </c>
      <c r="H37" s="75">
        <v>2013</v>
      </c>
      <c r="I37" s="17">
        <f t="shared" ref="I37" si="19">IF(ISERROR(B12-$C12),"n.a.",B12-$C12)</f>
        <v>-0.10000000000000142</v>
      </c>
      <c r="J37" s="18">
        <f t="shared" ref="J37" si="20">IF(ISERROR(C12-$C12),"n.a.",C12-$C12)</f>
        <v>0</v>
      </c>
      <c r="K37" s="18">
        <f t="shared" ref="K37" si="21">IF(ISERROR(D12-$C12),"n.a.",D12-$C12)</f>
        <v>-4.7999999999999972</v>
      </c>
      <c r="L37" s="18">
        <f t="shared" ref="L37" si="22">IF(ISERROR(E12-$C12),"n.a.",E12-$C12)</f>
        <v>-9.1000000000000014</v>
      </c>
      <c r="M37" s="18">
        <f t="shared" ref="M37" si="23">IF(ISERROR(F12-$C12),"n.a.",F12-$C12)</f>
        <v>-0.79999999999999716</v>
      </c>
      <c r="N37" s="21">
        <f t="shared" ref="N37" si="24">IF(ISERROR(G12-$C12),"n.a.",G12-$C12)</f>
        <v>0.20000000000000284</v>
      </c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57"/>
      <c r="J38" s="57"/>
      <c r="K38" s="57"/>
      <c r="L38" s="57"/>
      <c r="M38" s="57"/>
      <c r="N38" s="58"/>
    </row>
    <row r="39" spans="1:14">
      <c r="A39" s="74">
        <v>2008</v>
      </c>
      <c r="B39" s="101">
        <f t="shared" ref="B39:G44" si="25">IF(ISERROR(B15/B14*100-100),"n.a.",B15/B14*100-100)</f>
        <v>0.14727540500736325</v>
      </c>
      <c r="C39" s="30">
        <f t="shared" si="25"/>
        <v>0.14705882352940591</v>
      </c>
      <c r="D39" s="30">
        <f t="shared" si="25"/>
        <v>3.9745627980922222</v>
      </c>
      <c r="E39" s="30">
        <f t="shared" si="25"/>
        <v>2.5210084033613356</v>
      </c>
      <c r="F39" s="30">
        <f t="shared" si="25"/>
        <v>5.1593323216995373</v>
      </c>
      <c r="G39" s="31">
        <f t="shared" si="25"/>
        <v>6.0150375939849567</v>
      </c>
      <c r="H39" s="73">
        <v>2007</v>
      </c>
      <c r="I39" s="6">
        <f t="shared" ref="I39:N42" si="26">IF(ISERROR(B14-$C14),"n.a.",B14-$C14)</f>
        <v>-9.9999999999994316E-2</v>
      </c>
      <c r="J39" s="7">
        <f t="shared" si="26"/>
        <v>0</v>
      </c>
      <c r="K39" s="7">
        <f t="shared" si="26"/>
        <v>-5.1000000000000014</v>
      </c>
      <c r="L39" s="7">
        <f t="shared" si="26"/>
        <v>-8.5</v>
      </c>
      <c r="M39" s="7">
        <f t="shared" si="26"/>
        <v>-2.0999999999999943</v>
      </c>
      <c r="N39" s="29">
        <f t="shared" si="26"/>
        <v>-1.5</v>
      </c>
    </row>
    <row r="40" spans="1:14">
      <c r="A40" s="74">
        <v>2009</v>
      </c>
      <c r="B40" s="59">
        <f t="shared" si="25"/>
        <v>-4.264705882352942</v>
      </c>
      <c r="C40" s="32">
        <f t="shared" si="25"/>
        <v>-4.1116005873715125</v>
      </c>
      <c r="D40" s="32">
        <f t="shared" si="25"/>
        <v>-8.4097859327217179</v>
      </c>
      <c r="E40" s="32">
        <f t="shared" si="25"/>
        <v>-9.5081967213114638</v>
      </c>
      <c r="F40" s="32">
        <f t="shared" si="25"/>
        <v>-7.2150072150072191</v>
      </c>
      <c r="G40" s="33">
        <f t="shared" si="25"/>
        <v>-22.695035460992912</v>
      </c>
      <c r="H40" s="74">
        <v>2008</v>
      </c>
      <c r="I40" s="17">
        <f t="shared" si="26"/>
        <v>-9.9999999999994316E-2</v>
      </c>
      <c r="J40" s="18">
        <f t="shared" si="26"/>
        <v>0</v>
      </c>
      <c r="K40" s="18">
        <f t="shared" si="26"/>
        <v>-2.6999999999999886</v>
      </c>
      <c r="L40" s="18">
        <f t="shared" si="26"/>
        <v>-7.0999999999999943</v>
      </c>
      <c r="M40" s="18">
        <f t="shared" si="26"/>
        <v>1.2000000000000028</v>
      </c>
      <c r="N40" s="21">
        <f t="shared" si="26"/>
        <v>2.4000000000000057</v>
      </c>
    </row>
    <row r="41" spans="1:14">
      <c r="A41" s="74">
        <v>2010</v>
      </c>
      <c r="B41" s="59">
        <f t="shared" si="25"/>
        <v>0.46082949308757293</v>
      </c>
      <c r="C41" s="32">
        <f t="shared" si="25"/>
        <v>0.45941807044410155</v>
      </c>
      <c r="D41" s="32">
        <f t="shared" si="25"/>
        <v>-6.5108514190317095</v>
      </c>
      <c r="E41" s="32">
        <f t="shared" si="25"/>
        <v>-9.4202898550724683</v>
      </c>
      <c r="F41" s="32">
        <f t="shared" si="25"/>
        <v>-4.1990668740279915</v>
      </c>
      <c r="G41" s="33">
        <f t="shared" si="25"/>
        <v>-0.18348623853211166</v>
      </c>
      <c r="H41" s="74">
        <v>2009</v>
      </c>
      <c r="I41" s="17">
        <f t="shared" si="26"/>
        <v>-0.20000000000000284</v>
      </c>
      <c r="J41" s="18">
        <f t="shared" si="26"/>
        <v>0</v>
      </c>
      <c r="K41" s="18">
        <f t="shared" si="26"/>
        <v>-5.3999999999999986</v>
      </c>
      <c r="L41" s="18">
        <f t="shared" si="26"/>
        <v>-10.099999999999994</v>
      </c>
      <c r="M41" s="18">
        <f t="shared" si="26"/>
        <v>-1</v>
      </c>
      <c r="N41" s="21">
        <f t="shared" si="26"/>
        <v>-10.799999999999997</v>
      </c>
    </row>
    <row r="42" spans="1:14">
      <c r="A42" s="74">
        <v>2011</v>
      </c>
      <c r="B42" s="59">
        <f t="shared" si="25"/>
        <v>0.76452599388379383</v>
      </c>
      <c r="C42" s="32">
        <f t="shared" si="25"/>
        <v>0.60975609756097526</v>
      </c>
      <c r="D42" s="32">
        <f t="shared" si="25"/>
        <v>5.5357142857142918</v>
      </c>
      <c r="E42" s="32">
        <f t="shared" si="25"/>
        <v>6.8000000000000114</v>
      </c>
      <c r="F42" s="32">
        <f t="shared" si="25"/>
        <v>5.0324675324675354</v>
      </c>
      <c r="G42" s="33">
        <f t="shared" si="25"/>
        <v>-3.6764705882352899</v>
      </c>
      <c r="H42" s="74">
        <v>2010</v>
      </c>
      <c r="I42" s="17">
        <f t="shared" si="26"/>
        <v>-0.19999999999998863</v>
      </c>
      <c r="J42" s="18">
        <f t="shared" si="26"/>
        <v>0</v>
      </c>
      <c r="K42" s="18">
        <f t="shared" si="26"/>
        <v>-9.5999999999999943</v>
      </c>
      <c r="L42" s="18">
        <f t="shared" si="26"/>
        <v>-15.599999999999994</v>
      </c>
      <c r="M42" s="18">
        <f t="shared" si="26"/>
        <v>-3.9999999999999929</v>
      </c>
      <c r="N42" s="21">
        <f t="shared" si="26"/>
        <v>-11.199999999999996</v>
      </c>
    </row>
    <row r="43" spans="1:14">
      <c r="A43" s="74">
        <v>2012</v>
      </c>
      <c r="B43" s="59">
        <f t="shared" si="25"/>
        <v>0</v>
      </c>
      <c r="C43" s="32">
        <f t="shared" ref="C43:G43" si="27">IF(ISERROR(C19/C18*100-100),"n.a.",C19/C18*100-100)</f>
        <v>0</v>
      </c>
      <c r="D43" s="32">
        <f t="shared" si="27"/>
        <v>4.2301184433164281</v>
      </c>
      <c r="E43" s="32">
        <f t="shared" si="27"/>
        <v>8.2397003745318358</v>
      </c>
      <c r="F43" s="32">
        <f t="shared" si="27"/>
        <v>0.30911901081915971</v>
      </c>
      <c r="G43" s="33">
        <f t="shared" si="27"/>
        <v>29.389312977099223</v>
      </c>
      <c r="H43" s="74">
        <v>2011</v>
      </c>
      <c r="I43" s="17">
        <f t="shared" ref="I43:N43" si="28">IF(ISERROR(B18-$C18),"n.a.",B18-$C18)</f>
        <v>-9.9999999999994316E-2</v>
      </c>
      <c r="J43" s="18">
        <f t="shared" si="28"/>
        <v>0</v>
      </c>
      <c r="K43" s="18">
        <f t="shared" si="28"/>
        <v>-6.8999999999999986</v>
      </c>
      <c r="L43" s="18">
        <f t="shared" si="28"/>
        <v>-12.600000000000001</v>
      </c>
      <c r="M43" s="18">
        <f t="shared" si="28"/>
        <v>-1.2999999999999972</v>
      </c>
      <c r="N43" s="21">
        <f t="shared" si="28"/>
        <v>-13.600000000000001</v>
      </c>
    </row>
    <row r="44" spans="1:14">
      <c r="A44" s="74">
        <v>2013</v>
      </c>
      <c r="B44" s="59">
        <f t="shared" si="25"/>
        <v>-0.15174506828529388</v>
      </c>
      <c r="C44" s="32">
        <f t="shared" ref="C44:G44" si="29">IF(ISERROR(C20/C19*100-100),"n.a.",C20/C19*100-100)</f>
        <v>-0.15151515151514161</v>
      </c>
      <c r="D44" s="32">
        <f t="shared" si="29"/>
        <v>-1.7857142857142918</v>
      </c>
      <c r="E44" s="32">
        <f t="shared" si="29"/>
        <v>-2.0761245674740394</v>
      </c>
      <c r="F44" s="32">
        <f t="shared" si="29"/>
        <v>-1.6949152542373014</v>
      </c>
      <c r="G44" s="33">
        <f t="shared" si="29"/>
        <v>-0.29498525073746862</v>
      </c>
      <c r="H44" s="74">
        <v>2012</v>
      </c>
      <c r="I44" s="17">
        <f t="shared" ref="I44:N44" si="30">IF(ISERROR(B19-$C19),"n.a.",B19-$C19)</f>
        <v>-9.9999999999994316E-2</v>
      </c>
      <c r="J44" s="18">
        <f t="shared" si="30"/>
        <v>0</v>
      </c>
      <c r="K44" s="18">
        <f t="shared" si="30"/>
        <v>-4.3999999999999986</v>
      </c>
      <c r="L44" s="18">
        <f t="shared" si="30"/>
        <v>-8.2000000000000028</v>
      </c>
      <c r="M44" s="18">
        <f t="shared" si="30"/>
        <v>-1.0999999999999943</v>
      </c>
      <c r="N44" s="21">
        <f t="shared" si="30"/>
        <v>1.7999999999999972</v>
      </c>
    </row>
    <row r="45" spans="1:14">
      <c r="A45" s="75" t="s">
        <v>220</v>
      </c>
      <c r="B45" s="60">
        <f>IF(ISERROR(B20/B14*100-100),"n.a.",B20/B14*100-100)</f>
        <v>-3.0927835051546566</v>
      </c>
      <c r="C45" s="34">
        <f t="shared" ref="C45:G45" si="31">IF(ISERROR(C20/C14*100-100),"n.a.",C20/C14*100-100)</f>
        <v>-3.0882352941176379</v>
      </c>
      <c r="D45" s="34">
        <f t="shared" si="31"/>
        <v>-3.8155802861685117</v>
      </c>
      <c r="E45" s="34">
        <f t="shared" si="31"/>
        <v>-4.8739495798319297</v>
      </c>
      <c r="F45" s="34">
        <f t="shared" si="31"/>
        <v>-3.1866464339909015</v>
      </c>
      <c r="G45" s="35">
        <f t="shared" si="31"/>
        <v>1.654135338345867</v>
      </c>
      <c r="H45" s="75">
        <v>2013</v>
      </c>
      <c r="I45" s="17">
        <f t="shared" ref="I45" si="32">IF(ISERROR(B20-$C20),"n.a.",B20-$C20)</f>
        <v>-0.10000000000000853</v>
      </c>
      <c r="J45" s="18">
        <f t="shared" ref="J45" si="33">IF(ISERROR(C20-$C20),"n.a.",C20-$C20)</f>
        <v>0</v>
      </c>
      <c r="K45" s="18">
        <f t="shared" ref="K45" si="34">IF(ISERROR(D20-$C20),"n.a.",D20-$C20)</f>
        <v>-5.4000000000000057</v>
      </c>
      <c r="L45" s="18">
        <f t="shared" ref="L45" si="35">IF(ISERROR(E20-$C20),"n.a.",E20-$C20)</f>
        <v>-9.3000000000000043</v>
      </c>
      <c r="M45" s="18">
        <f t="shared" ref="M45" si="36">IF(ISERROR(F20-$C20),"n.a.",F20-$C20)</f>
        <v>-2.1000000000000085</v>
      </c>
      <c r="N45" s="21">
        <f t="shared" ref="N45" si="37">IF(ISERROR(G20-$C20),"n.a.",G20-$C20)</f>
        <v>1.6999999999999886</v>
      </c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2" si="38">IF(ISERROR(B23/B22*100-100),"n.a.",B23/B22*100-100)</f>
        <v>0.33955857385399213</v>
      </c>
      <c r="C47" s="30">
        <f t="shared" si="38"/>
        <v>0.16920473773265599</v>
      </c>
      <c r="D47" s="30">
        <f t="shared" si="38"/>
        <v>1.6822429906542027</v>
      </c>
      <c r="E47" s="30">
        <f t="shared" si="38"/>
        <v>0.79681274900397625</v>
      </c>
      <c r="F47" s="30">
        <f t="shared" si="38"/>
        <v>2.6408450704225288</v>
      </c>
      <c r="G47" s="31">
        <f t="shared" si="38"/>
        <v>-4.1009463722397612</v>
      </c>
      <c r="H47" s="73">
        <v>2007</v>
      </c>
      <c r="I47" s="6">
        <f t="shared" ref="I47:N50" si="39">IF(ISERROR(B22-$C22),"n.a.",B22-$C22)</f>
        <v>-0.20000000000000284</v>
      </c>
      <c r="J47" s="7">
        <f t="shared" si="39"/>
        <v>0</v>
      </c>
      <c r="K47" s="7">
        <f t="shared" si="39"/>
        <v>-5.6000000000000014</v>
      </c>
      <c r="L47" s="7">
        <f t="shared" si="39"/>
        <v>-8.8999999999999986</v>
      </c>
      <c r="M47" s="7">
        <f t="shared" si="39"/>
        <v>-2.3000000000000043</v>
      </c>
      <c r="N47" s="29">
        <f t="shared" si="39"/>
        <v>4.2999999999999972</v>
      </c>
    </row>
    <row r="48" spans="1:14">
      <c r="A48" s="74">
        <v>2009</v>
      </c>
      <c r="B48" s="59">
        <f t="shared" si="38"/>
        <v>-1.6920473773265599</v>
      </c>
      <c r="C48" s="32">
        <f t="shared" si="38"/>
        <v>-1.689189189189193</v>
      </c>
      <c r="D48" s="32">
        <f t="shared" si="38"/>
        <v>-1.470588235294116</v>
      </c>
      <c r="E48" s="32">
        <f t="shared" si="38"/>
        <v>-1.1857707509881408</v>
      </c>
      <c r="F48" s="32">
        <f t="shared" si="38"/>
        <v>-1.5437392795883227</v>
      </c>
      <c r="G48" s="33">
        <f t="shared" si="38"/>
        <v>-4.4407894736842053</v>
      </c>
      <c r="H48" s="74">
        <v>2008</v>
      </c>
      <c r="I48" s="17">
        <f t="shared" si="39"/>
        <v>-0.10000000000000142</v>
      </c>
      <c r="J48" s="18">
        <f t="shared" si="39"/>
        <v>0</v>
      </c>
      <c r="K48" s="18">
        <f t="shared" si="39"/>
        <v>-4.8000000000000043</v>
      </c>
      <c r="L48" s="18">
        <f t="shared" si="39"/>
        <v>-8.6000000000000014</v>
      </c>
      <c r="M48" s="18">
        <f t="shared" si="39"/>
        <v>-0.90000000000000568</v>
      </c>
      <c r="N48" s="21">
        <f t="shared" si="39"/>
        <v>1.5999999999999943</v>
      </c>
    </row>
    <row r="49" spans="1:14">
      <c r="A49" s="74">
        <v>2010</v>
      </c>
      <c r="B49" s="59">
        <f t="shared" si="38"/>
        <v>-0.34423407917384452</v>
      </c>
      <c r="C49" s="32">
        <f t="shared" si="38"/>
        <v>-0.17182130584191668</v>
      </c>
      <c r="D49" s="32">
        <f t="shared" si="38"/>
        <v>-3.7313432835820919</v>
      </c>
      <c r="E49" s="32">
        <f t="shared" si="38"/>
        <v>-5.5999999999999943</v>
      </c>
      <c r="F49" s="32">
        <f t="shared" si="38"/>
        <v>-2.2648083623693367</v>
      </c>
      <c r="G49" s="33">
        <f t="shared" si="38"/>
        <v>-4.64716006884683</v>
      </c>
      <c r="H49" s="74">
        <v>2009</v>
      </c>
      <c r="I49" s="17">
        <f t="shared" si="39"/>
        <v>-0.10000000000000142</v>
      </c>
      <c r="J49" s="18">
        <f t="shared" si="39"/>
        <v>0</v>
      </c>
      <c r="K49" s="18">
        <f t="shared" si="39"/>
        <v>-4.6000000000000014</v>
      </c>
      <c r="L49" s="18">
        <f t="shared" si="39"/>
        <v>-8.2000000000000028</v>
      </c>
      <c r="M49" s="18">
        <f t="shared" si="39"/>
        <v>-0.80000000000000426</v>
      </c>
      <c r="N49" s="21">
        <f t="shared" si="39"/>
        <v>-0.10000000000000142</v>
      </c>
    </row>
    <row r="50" spans="1:14">
      <c r="A50" s="74">
        <v>2011</v>
      </c>
      <c r="B50" s="59">
        <f t="shared" si="38"/>
        <v>0</v>
      </c>
      <c r="C50" s="32">
        <f t="shared" si="38"/>
        <v>-0.17211703958692226</v>
      </c>
      <c r="D50" s="32">
        <f t="shared" si="38"/>
        <v>2.32558139534882</v>
      </c>
      <c r="E50" s="32">
        <f t="shared" si="38"/>
        <v>0.63559322033897558</v>
      </c>
      <c r="F50" s="32">
        <f t="shared" si="38"/>
        <v>3.7433155080213822</v>
      </c>
      <c r="G50" s="33">
        <f t="shared" si="38"/>
        <v>8.1227436823104711</v>
      </c>
      <c r="H50" s="74">
        <v>2010</v>
      </c>
      <c r="I50" s="17">
        <f t="shared" si="39"/>
        <v>-0.20000000000000284</v>
      </c>
      <c r="J50" s="18">
        <f t="shared" si="39"/>
        <v>0</v>
      </c>
      <c r="K50" s="18">
        <f t="shared" si="39"/>
        <v>-6.5</v>
      </c>
      <c r="L50" s="18">
        <f t="shared" si="39"/>
        <v>-10.899999999999999</v>
      </c>
      <c r="M50" s="18">
        <f t="shared" si="39"/>
        <v>-2</v>
      </c>
      <c r="N50" s="21">
        <f t="shared" si="39"/>
        <v>-2.7000000000000028</v>
      </c>
    </row>
    <row r="51" spans="1:14">
      <c r="A51" s="74">
        <v>2012</v>
      </c>
      <c r="B51" s="59">
        <f t="shared" si="38"/>
        <v>0.1727115716753076</v>
      </c>
      <c r="C51" s="32">
        <f t="shared" ref="C51:G51" si="40">IF(ISERROR(C27/C26*100-100),"n.a.",C27/C26*100-100)</f>
        <v>0.17241379310344485</v>
      </c>
      <c r="D51" s="32">
        <f t="shared" si="40"/>
        <v>-0.56818181818181301</v>
      </c>
      <c r="E51" s="32">
        <f t="shared" si="40"/>
        <v>2.1052631578947398</v>
      </c>
      <c r="F51" s="32">
        <f t="shared" si="40"/>
        <v>-2.9209621993127115</v>
      </c>
      <c r="G51" s="33">
        <f t="shared" si="40"/>
        <v>-6.5108514190317095</v>
      </c>
      <c r="H51" s="74">
        <v>2011</v>
      </c>
      <c r="I51" s="17">
        <f t="shared" ref="I51:N51" si="41">IF(ISERROR(B26-$C26),"n.a.",B26-$C26)</f>
        <v>-0.10000000000000142</v>
      </c>
      <c r="J51" s="18">
        <f t="shared" si="41"/>
        <v>0</v>
      </c>
      <c r="K51" s="18">
        <f t="shared" si="41"/>
        <v>-5.2000000000000028</v>
      </c>
      <c r="L51" s="18">
        <f t="shared" si="41"/>
        <v>-10.5</v>
      </c>
      <c r="M51" s="18">
        <f t="shared" si="41"/>
        <v>0.20000000000000284</v>
      </c>
      <c r="N51" s="21">
        <f t="shared" si="41"/>
        <v>1.8999999999999986</v>
      </c>
    </row>
    <row r="52" spans="1:14">
      <c r="A52" s="74">
        <v>2013</v>
      </c>
      <c r="B52" s="59">
        <f t="shared" si="38"/>
        <v>0.17241379310344485</v>
      </c>
      <c r="C52" s="32">
        <f t="shared" ref="C52:G52" si="42">IF(ISERROR(C28/C27*100-100),"n.a.",C28/C27*100-100)</f>
        <v>0.17211703958692226</v>
      </c>
      <c r="D52" s="32">
        <f t="shared" si="42"/>
        <v>3.047619047619051</v>
      </c>
      <c r="E52" s="32">
        <f t="shared" si="42"/>
        <v>2.268041237113394</v>
      </c>
      <c r="F52" s="32">
        <f t="shared" si="42"/>
        <v>3.8938053097345176</v>
      </c>
      <c r="G52" s="33">
        <f t="shared" si="42"/>
        <v>1.607142857142847</v>
      </c>
      <c r="H52" s="74">
        <v>2012</v>
      </c>
      <c r="I52" s="17">
        <f t="shared" ref="I52:N52" si="43">IF(ISERROR(B27-$C27),"n.a.",B27-$C27)</f>
        <v>-0.10000000000000142</v>
      </c>
      <c r="J52" s="18">
        <f t="shared" si="43"/>
        <v>0</v>
      </c>
      <c r="K52" s="18">
        <f t="shared" si="43"/>
        <v>-5.6000000000000014</v>
      </c>
      <c r="L52" s="18">
        <f t="shared" si="43"/>
        <v>-9.6000000000000014</v>
      </c>
      <c r="M52" s="18">
        <f t="shared" si="43"/>
        <v>-1.6000000000000014</v>
      </c>
      <c r="N52" s="21">
        <f t="shared" si="43"/>
        <v>-2.1000000000000014</v>
      </c>
    </row>
    <row r="53" spans="1:14">
      <c r="A53" s="75" t="s">
        <v>220</v>
      </c>
      <c r="B53" s="60">
        <f>IF(ISERROR(B28/B22*100-100),"n.a.",B28/B22*100-100)</f>
        <v>-1.3582342954159543</v>
      </c>
      <c r="C53" s="34">
        <f t="shared" ref="C53:G53" si="44">IF(ISERROR(C28/C22*100-100),"n.a.",C28/C22*100-100)</f>
        <v>-1.5228426395939039</v>
      </c>
      <c r="D53" s="34">
        <f t="shared" si="44"/>
        <v>1.1214953271028207</v>
      </c>
      <c r="E53" s="34">
        <f t="shared" si="44"/>
        <v>-1.1952191235059786</v>
      </c>
      <c r="F53" s="34">
        <f t="shared" si="44"/>
        <v>3.3450704225352297</v>
      </c>
      <c r="G53" s="35">
        <f t="shared" si="44"/>
        <v>-10.252365930599368</v>
      </c>
      <c r="H53" s="75">
        <v>2013</v>
      </c>
      <c r="I53" s="23">
        <f t="shared" ref="I53" si="45">IF(ISERROR(B28-$C28),"n.a.",B28-$C28)</f>
        <v>-0.10000000000000142</v>
      </c>
      <c r="J53" s="24">
        <f t="shared" ref="J53" si="46">IF(ISERROR(C28-$C28),"n.a.",C28-$C28)</f>
        <v>0</v>
      </c>
      <c r="K53" s="24">
        <f t="shared" ref="K53" si="47">IF(ISERROR(D28-$C28),"n.a.",D28-$C28)</f>
        <v>-4.1000000000000014</v>
      </c>
      <c r="L53" s="24">
        <f t="shared" ref="L53" si="48">IF(ISERROR(E28-$C28),"n.a.",E28-$C28)</f>
        <v>-8.6000000000000014</v>
      </c>
      <c r="M53" s="24">
        <f t="shared" ref="M53" si="49">IF(ISERROR(F28-$C28),"n.a.",F28-$C28)</f>
        <v>0.5</v>
      </c>
      <c r="N53" s="25">
        <f t="shared" ref="N53" si="50">IF(ISERROR(G28-$C28),"n.a.",G28-$C28)</f>
        <v>-1.3000000000000043</v>
      </c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Sheet31">
    <pageSetUpPr fitToPage="1"/>
  </sheetPr>
  <dimension ref="A1:N55"/>
  <sheetViews>
    <sheetView view="pageBreakPreview" zoomScale="85" zoomScaleSheetLayoutView="85" workbookViewId="0">
      <selection activeCell="A2" sqref="A2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225</v>
      </c>
      <c r="H1" s="1"/>
    </row>
    <row r="2" spans="1:14">
      <c r="A2" s="1"/>
      <c r="H2" s="1"/>
    </row>
    <row r="3" spans="1:14" ht="77.2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128</v>
      </c>
      <c r="B4" s="78"/>
      <c r="C4" s="79"/>
      <c r="D4" s="79"/>
      <c r="E4" s="79"/>
      <c r="F4" s="79"/>
      <c r="G4" s="79"/>
      <c r="H4" s="45" t="s">
        <v>130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77" t="s">
        <v>64</v>
      </c>
      <c r="I5" s="46"/>
      <c r="J5" s="46"/>
      <c r="K5" s="46"/>
      <c r="L5" s="46"/>
      <c r="M5" s="46"/>
      <c r="N5" s="47"/>
    </row>
    <row r="6" spans="1:14">
      <c r="A6" s="97">
        <v>2007</v>
      </c>
      <c r="B6" s="18">
        <v>6</v>
      </c>
      <c r="C6" s="18">
        <v>5.9</v>
      </c>
      <c r="D6" s="18">
        <v>10.7</v>
      </c>
      <c r="E6" s="18">
        <v>12.5</v>
      </c>
      <c r="F6" s="18">
        <v>9.1</v>
      </c>
      <c r="G6" s="18" t="s">
        <v>14</v>
      </c>
      <c r="H6" s="97">
        <v>2007</v>
      </c>
      <c r="I6" s="6">
        <f>IF(ISERROR(B6/$C6*100),"n.a.",B6/$C6*100)</f>
        <v>101.69491525423729</v>
      </c>
      <c r="J6" s="7">
        <f t="shared" ref="J6:N25" si="0">IF(ISERROR(C6/$C6*100),"n.a.",C6/$C6*100)</f>
        <v>100</v>
      </c>
      <c r="K6" s="7">
        <f t="shared" si="0"/>
        <v>181.35593220338981</v>
      </c>
      <c r="L6" s="7">
        <f t="shared" si="0"/>
        <v>211.86440677966098</v>
      </c>
      <c r="M6" s="7">
        <f t="shared" si="0"/>
        <v>154.23728813559322</v>
      </c>
      <c r="N6" s="29" t="str">
        <f t="shared" si="0"/>
        <v>n.a.</v>
      </c>
    </row>
    <row r="7" spans="1:14">
      <c r="A7" s="76">
        <v>2008</v>
      </c>
      <c r="B7" s="18">
        <v>6.1</v>
      </c>
      <c r="C7" s="18">
        <v>6</v>
      </c>
      <c r="D7" s="18">
        <v>10.3</v>
      </c>
      <c r="E7" s="18">
        <v>12.8</v>
      </c>
      <c r="F7" s="18">
        <v>8</v>
      </c>
      <c r="G7" s="18" t="s">
        <v>14</v>
      </c>
      <c r="H7" s="76">
        <v>2008</v>
      </c>
      <c r="I7" s="17">
        <f t="shared" ref="I7:N28" si="1">IF(ISERROR(B7/$C7*100),"n.a.",B7/$C7*100)</f>
        <v>101.66666666666666</v>
      </c>
      <c r="J7" s="18">
        <f t="shared" si="0"/>
        <v>100</v>
      </c>
      <c r="K7" s="18">
        <f t="shared" si="0"/>
        <v>171.66666666666669</v>
      </c>
      <c r="L7" s="18">
        <f t="shared" si="0"/>
        <v>213.33333333333334</v>
      </c>
      <c r="M7" s="18">
        <f t="shared" si="0"/>
        <v>133.33333333333331</v>
      </c>
      <c r="N7" s="21" t="str">
        <f t="shared" si="0"/>
        <v>n.a.</v>
      </c>
    </row>
    <row r="8" spans="1:14">
      <c r="A8" s="76">
        <v>2009</v>
      </c>
      <c r="B8" s="18">
        <v>8.3000000000000007</v>
      </c>
      <c r="C8" s="18">
        <v>8.1</v>
      </c>
      <c r="D8" s="18">
        <v>13.8</v>
      </c>
      <c r="E8" s="18">
        <v>16.3</v>
      </c>
      <c r="F8" s="18">
        <v>11.6</v>
      </c>
      <c r="G8" s="18" t="s">
        <v>14</v>
      </c>
      <c r="H8" s="76">
        <v>2009</v>
      </c>
      <c r="I8" s="17">
        <f t="shared" si="1"/>
        <v>102.46913580246914</v>
      </c>
      <c r="J8" s="18">
        <f t="shared" si="0"/>
        <v>100</v>
      </c>
      <c r="K8" s="18">
        <f t="shared" si="0"/>
        <v>170.37037037037038</v>
      </c>
      <c r="L8" s="18">
        <f t="shared" si="0"/>
        <v>201.23456790123458</v>
      </c>
      <c r="M8" s="18">
        <f t="shared" si="0"/>
        <v>143.20987654320987</v>
      </c>
      <c r="N8" s="21" t="str">
        <f t="shared" si="0"/>
        <v>n.a.</v>
      </c>
    </row>
    <row r="9" spans="1:14">
      <c r="A9" s="76">
        <v>2010</v>
      </c>
      <c r="B9" s="18">
        <v>8</v>
      </c>
      <c r="C9" s="18">
        <v>7.9</v>
      </c>
      <c r="D9" s="18">
        <v>14.3</v>
      </c>
      <c r="E9" s="18">
        <v>17.3</v>
      </c>
      <c r="F9" s="18">
        <v>11.7</v>
      </c>
      <c r="G9" s="18" t="s">
        <v>14</v>
      </c>
      <c r="H9" s="76">
        <v>2010</v>
      </c>
      <c r="I9" s="17">
        <f t="shared" si="1"/>
        <v>101.26582278481011</v>
      </c>
      <c r="J9" s="18">
        <f t="shared" si="0"/>
        <v>100</v>
      </c>
      <c r="K9" s="18">
        <f t="shared" si="0"/>
        <v>181.01265822784811</v>
      </c>
      <c r="L9" s="18">
        <f t="shared" si="0"/>
        <v>218.98734177215192</v>
      </c>
      <c r="M9" s="18">
        <f t="shared" si="0"/>
        <v>148.1012658227848</v>
      </c>
      <c r="N9" s="21" t="str">
        <f t="shared" si="0"/>
        <v>n.a.</v>
      </c>
    </row>
    <row r="10" spans="1:14">
      <c r="A10" s="76">
        <v>2011</v>
      </c>
      <c r="B10" s="17">
        <v>7.4</v>
      </c>
      <c r="C10" s="18">
        <v>7.3</v>
      </c>
      <c r="D10" s="18">
        <v>12.9</v>
      </c>
      <c r="E10" s="18">
        <v>16.8</v>
      </c>
      <c r="F10" s="18">
        <v>9.6999999999999993</v>
      </c>
      <c r="G10" s="21" t="s">
        <v>14</v>
      </c>
      <c r="H10" s="76">
        <v>2011</v>
      </c>
      <c r="I10" s="17">
        <f t="shared" si="1"/>
        <v>101.36986301369863</v>
      </c>
      <c r="J10" s="18">
        <f t="shared" si="0"/>
        <v>100</v>
      </c>
      <c r="K10" s="18">
        <f t="shared" si="0"/>
        <v>176.7123287671233</v>
      </c>
      <c r="L10" s="18">
        <f t="shared" si="0"/>
        <v>230.13698630136989</v>
      </c>
      <c r="M10" s="18">
        <f t="shared" si="0"/>
        <v>132.87671232876713</v>
      </c>
      <c r="N10" s="21" t="str">
        <f t="shared" si="0"/>
        <v>n.a.</v>
      </c>
    </row>
    <row r="11" spans="1:14">
      <c r="A11" s="76">
        <v>2012</v>
      </c>
      <c r="B11" s="17">
        <v>7.2</v>
      </c>
      <c r="C11" s="18">
        <v>7.1</v>
      </c>
      <c r="D11" s="18">
        <v>12.8</v>
      </c>
      <c r="E11" s="18">
        <v>15.7</v>
      </c>
      <c r="F11" s="18">
        <v>10.3</v>
      </c>
      <c r="G11" s="21" t="s">
        <v>14</v>
      </c>
      <c r="H11" s="76">
        <v>2012</v>
      </c>
      <c r="I11" s="17">
        <f t="shared" si="1"/>
        <v>101.40845070422534</v>
      </c>
      <c r="J11" s="18">
        <f t="shared" si="0"/>
        <v>100</v>
      </c>
      <c r="K11" s="18">
        <f t="shared" si="0"/>
        <v>180.28169014084509</v>
      </c>
      <c r="L11" s="18">
        <f t="shared" si="0"/>
        <v>221.12676056338029</v>
      </c>
      <c r="M11" s="18">
        <f t="shared" si="0"/>
        <v>145.07042253521126</v>
      </c>
      <c r="N11" s="21" t="str">
        <f t="shared" si="0"/>
        <v>n.a.</v>
      </c>
    </row>
    <row r="12" spans="1:14">
      <c r="A12" s="98">
        <v>2013</v>
      </c>
      <c r="B12" s="23">
        <v>7.1</v>
      </c>
      <c r="C12" s="24">
        <v>6.9</v>
      </c>
      <c r="D12" s="24">
        <v>11.6</v>
      </c>
      <c r="E12" s="24">
        <v>13.8</v>
      </c>
      <c r="F12" s="24">
        <v>9.6999999999999993</v>
      </c>
      <c r="G12" s="25" t="s">
        <v>14</v>
      </c>
      <c r="H12" s="98">
        <v>2013</v>
      </c>
      <c r="I12" s="23">
        <f t="shared" si="1"/>
        <v>102.89855072463767</v>
      </c>
      <c r="J12" s="24">
        <f t="shared" si="0"/>
        <v>100</v>
      </c>
      <c r="K12" s="24">
        <f t="shared" si="0"/>
        <v>168.1159420289855</v>
      </c>
      <c r="L12" s="24">
        <f t="shared" si="0"/>
        <v>200</v>
      </c>
      <c r="M12" s="24">
        <f t="shared" si="0"/>
        <v>140.5797101449275</v>
      </c>
      <c r="N12" s="25" t="str">
        <f t="shared" si="0"/>
        <v>n.a.</v>
      </c>
    </row>
    <row r="13" spans="1:14">
      <c r="A13" s="77" t="s">
        <v>65</v>
      </c>
      <c r="B13" s="24"/>
      <c r="C13" s="24"/>
      <c r="D13" s="24"/>
      <c r="E13" s="24"/>
      <c r="F13" s="24"/>
      <c r="G13" s="25"/>
      <c r="H13" s="77" t="s">
        <v>65</v>
      </c>
      <c r="I13" s="24"/>
      <c r="J13" s="24"/>
      <c r="K13" s="24"/>
      <c r="L13" s="24"/>
      <c r="M13" s="24"/>
      <c r="N13" s="25"/>
    </row>
    <row r="14" spans="1:14">
      <c r="A14" s="97">
        <v>2007</v>
      </c>
      <c r="B14" s="6">
        <v>6.4</v>
      </c>
      <c r="C14" s="7">
        <v>6.3</v>
      </c>
      <c r="D14" s="7">
        <v>11.2</v>
      </c>
      <c r="E14" s="7">
        <v>12.8</v>
      </c>
      <c r="F14" s="7">
        <v>9.8000000000000007</v>
      </c>
      <c r="G14" s="7" t="s">
        <v>14</v>
      </c>
      <c r="H14" s="97">
        <v>2007</v>
      </c>
      <c r="I14" s="6">
        <f t="shared" si="1"/>
        <v>101.58730158730161</v>
      </c>
      <c r="J14" s="7">
        <f t="shared" si="0"/>
        <v>100</v>
      </c>
      <c r="K14" s="7">
        <f t="shared" si="0"/>
        <v>177.77777777777777</v>
      </c>
      <c r="L14" s="7">
        <f t="shared" si="0"/>
        <v>203.17460317460322</v>
      </c>
      <c r="M14" s="7">
        <f t="shared" si="0"/>
        <v>155.55555555555557</v>
      </c>
      <c r="N14" s="29" t="str">
        <f t="shared" si="0"/>
        <v>n.a.</v>
      </c>
    </row>
    <row r="15" spans="1:14">
      <c r="A15" s="76">
        <v>2008</v>
      </c>
      <c r="B15" s="17">
        <v>6.6</v>
      </c>
      <c r="C15" s="18">
        <v>6.5</v>
      </c>
      <c r="D15" s="18">
        <v>10.3</v>
      </c>
      <c r="E15" s="18">
        <v>12.9</v>
      </c>
      <c r="F15" s="18">
        <v>8</v>
      </c>
      <c r="G15" s="18" t="s">
        <v>14</v>
      </c>
      <c r="H15" s="76">
        <v>2008</v>
      </c>
      <c r="I15" s="17">
        <f t="shared" si="1"/>
        <v>101.53846153846153</v>
      </c>
      <c r="J15" s="18">
        <f t="shared" si="0"/>
        <v>100</v>
      </c>
      <c r="K15" s="18">
        <f t="shared" si="0"/>
        <v>158.46153846153848</v>
      </c>
      <c r="L15" s="18">
        <f t="shared" si="0"/>
        <v>198.46153846153845</v>
      </c>
      <c r="M15" s="18">
        <f t="shared" si="0"/>
        <v>123.07692307692308</v>
      </c>
      <c r="N15" s="21" t="str">
        <f t="shared" si="0"/>
        <v>n.a.</v>
      </c>
    </row>
    <row r="16" spans="1:14">
      <c r="A16" s="76">
        <v>2009</v>
      </c>
      <c r="B16" s="17">
        <v>9.4</v>
      </c>
      <c r="C16" s="18">
        <v>9.3000000000000007</v>
      </c>
      <c r="D16" s="18">
        <v>15.1</v>
      </c>
      <c r="E16" s="18">
        <v>18</v>
      </c>
      <c r="F16" s="18">
        <v>12.6</v>
      </c>
      <c r="G16" s="18" t="s">
        <v>14</v>
      </c>
      <c r="H16" s="76">
        <v>2009</v>
      </c>
      <c r="I16" s="17">
        <f t="shared" si="1"/>
        <v>101.0752688172043</v>
      </c>
      <c r="J16" s="18">
        <f t="shared" si="0"/>
        <v>100</v>
      </c>
      <c r="K16" s="18">
        <f t="shared" si="0"/>
        <v>162.36559139784944</v>
      </c>
      <c r="L16" s="18">
        <f t="shared" si="0"/>
        <v>193.54838709677418</v>
      </c>
      <c r="M16" s="18">
        <f t="shared" si="0"/>
        <v>135.48387096774192</v>
      </c>
      <c r="N16" s="21" t="str">
        <f t="shared" si="0"/>
        <v>n.a.</v>
      </c>
    </row>
    <row r="17" spans="1:14">
      <c r="A17" s="76">
        <v>2010</v>
      </c>
      <c r="B17" s="17">
        <v>8.6999999999999993</v>
      </c>
      <c r="C17" s="18">
        <v>8.6</v>
      </c>
      <c r="D17" s="18">
        <v>15.8</v>
      </c>
      <c r="E17" s="18">
        <v>19.100000000000001</v>
      </c>
      <c r="F17" s="18">
        <v>13.1</v>
      </c>
      <c r="G17" s="18" t="s">
        <v>14</v>
      </c>
      <c r="H17" s="76">
        <v>2010</v>
      </c>
      <c r="I17" s="17">
        <f t="shared" si="1"/>
        <v>101.16279069767442</v>
      </c>
      <c r="J17" s="18">
        <f t="shared" si="0"/>
        <v>100</v>
      </c>
      <c r="K17" s="18">
        <f t="shared" si="0"/>
        <v>183.72093023255815</v>
      </c>
      <c r="L17" s="18">
        <f t="shared" si="0"/>
        <v>222.09302325581399</v>
      </c>
      <c r="M17" s="18">
        <f t="shared" si="0"/>
        <v>152.32558139534885</v>
      </c>
      <c r="N17" s="21" t="str">
        <f t="shared" si="0"/>
        <v>n.a.</v>
      </c>
    </row>
    <row r="18" spans="1:14">
      <c r="A18" s="76">
        <v>2011</v>
      </c>
      <c r="B18" s="17">
        <v>7.8</v>
      </c>
      <c r="C18" s="18">
        <v>7.7</v>
      </c>
      <c r="D18" s="18">
        <v>14.7</v>
      </c>
      <c r="E18" s="18">
        <v>18.5</v>
      </c>
      <c r="F18" s="18">
        <v>11.5</v>
      </c>
      <c r="G18" s="21" t="s">
        <v>14</v>
      </c>
      <c r="H18" s="76">
        <v>2011</v>
      </c>
      <c r="I18" s="17">
        <f t="shared" si="1"/>
        <v>101.29870129870129</v>
      </c>
      <c r="J18" s="18">
        <f t="shared" si="0"/>
        <v>100</v>
      </c>
      <c r="K18" s="18">
        <f t="shared" si="0"/>
        <v>190.90909090909091</v>
      </c>
      <c r="L18" s="18">
        <f t="shared" si="0"/>
        <v>240.25974025974025</v>
      </c>
      <c r="M18" s="18">
        <f t="shared" si="0"/>
        <v>149.35064935064935</v>
      </c>
      <c r="N18" s="21" t="str">
        <f t="shared" si="0"/>
        <v>n.a.</v>
      </c>
    </row>
    <row r="19" spans="1:14">
      <c r="A19" s="76">
        <v>2012</v>
      </c>
      <c r="B19" s="17">
        <v>7.7</v>
      </c>
      <c r="C19" s="18">
        <v>7.5</v>
      </c>
      <c r="D19" s="18">
        <v>12.8</v>
      </c>
      <c r="E19" s="18">
        <v>15.8</v>
      </c>
      <c r="F19" s="18">
        <v>10.4</v>
      </c>
      <c r="G19" s="21" t="s">
        <v>14</v>
      </c>
      <c r="H19" s="76">
        <v>2012</v>
      </c>
      <c r="I19" s="17">
        <f t="shared" si="1"/>
        <v>102.66666666666666</v>
      </c>
      <c r="J19" s="18">
        <f t="shared" si="0"/>
        <v>100</v>
      </c>
      <c r="K19" s="18">
        <f t="shared" si="0"/>
        <v>170.66666666666669</v>
      </c>
      <c r="L19" s="18">
        <f t="shared" si="0"/>
        <v>210.66666666666669</v>
      </c>
      <c r="M19" s="18">
        <f t="shared" si="0"/>
        <v>138.66666666666669</v>
      </c>
      <c r="N19" s="21" t="str">
        <f t="shared" si="0"/>
        <v>n.a.</v>
      </c>
    </row>
    <row r="20" spans="1:14">
      <c r="A20" s="98">
        <v>2013</v>
      </c>
      <c r="B20" s="23">
        <v>7.5</v>
      </c>
      <c r="C20" s="24">
        <v>7.4</v>
      </c>
      <c r="D20" s="24">
        <v>12.5</v>
      </c>
      <c r="E20" s="24">
        <v>14.9</v>
      </c>
      <c r="F20" s="24">
        <v>10.5</v>
      </c>
      <c r="G20" s="25" t="s">
        <v>14</v>
      </c>
      <c r="H20" s="98">
        <v>2013</v>
      </c>
      <c r="I20" s="23">
        <f t="shared" si="1"/>
        <v>101.35135135135134</v>
      </c>
      <c r="J20" s="24">
        <f t="shared" si="0"/>
        <v>100</v>
      </c>
      <c r="K20" s="24">
        <f t="shared" si="0"/>
        <v>168.91891891891891</v>
      </c>
      <c r="L20" s="24">
        <f t="shared" si="0"/>
        <v>201.35135135135135</v>
      </c>
      <c r="M20" s="24">
        <f t="shared" si="0"/>
        <v>141.89189189189187</v>
      </c>
      <c r="N20" s="25" t="str">
        <f t="shared" si="0"/>
        <v>n.a.</v>
      </c>
    </row>
    <row r="21" spans="1:14">
      <c r="A21" s="77" t="s">
        <v>66</v>
      </c>
      <c r="B21" s="24"/>
      <c r="C21" s="24"/>
      <c r="D21" s="24"/>
      <c r="E21" s="24"/>
      <c r="F21" s="24"/>
      <c r="G21" s="25"/>
      <c r="H21" s="77" t="s">
        <v>66</v>
      </c>
      <c r="I21" s="24"/>
      <c r="J21" s="24"/>
      <c r="K21" s="24"/>
      <c r="L21" s="24"/>
      <c r="M21" s="24"/>
      <c r="N21" s="25"/>
    </row>
    <row r="22" spans="1:14">
      <c r="A22" s="97">
        <v>2007</v>
      </c>
      <c r="B22" s="6">
        <v>5.7</v>
      </c>
      <c r="C22" s="7">
        <v>5.5</v>
      </c>
      <c r="D22" s="7">
        <v>10.1</v>
      </c>
      <c r="E22" s="7">
        <v>12.3</v>
      </c>
      <c r="F22" s="7">
        <v>8.1</v>
      </c>
      <c r="G22" s="7" t="s">
        <v>14</v>
      </c>
      <c r="H22" s="97">
        <v>2007</v>
      </c>
      <c r="I22" s="6">
        <f t="shared" si="1"/>
        <v>103.63636363636364</v>
      </c>
      <c r="J22" s="7">
        <f t="shared" si="0"/>
        <v>100</v>
      </c>
      <c r="K22" s="7">
        <f t="shared" si="0"/>
        <v>183.63636363636363</v>
      </c>
      <c r="L22" s="7">
        <f t="shared" si="0"/>
        <v>223.63636363636363</v>
      </c>
      <c r="M22" s="7">
        <f t="shared" si="0"/>
        <v>147.27272727272725</v>
      </c>
      <c r="N22" s="29" t="str">
        <f t="shared" si="0"/>
        <v>n.a.</v>
      </c>
    </row>
    <row r="23" spans="1:14">
      <c r="A23" s="76">
        <v>2008</v>
      </c>
      <c r="B23" s="17">
        <v>5.7</v>
      </c>
      <c r="C23" s="18">
        <v>5.6</v>
      </c>
      <c r="D23" s="18">
        <v>10.4</v>
      </c>
      <c r="E23" s="18">
        <v>12.7</v>
      </c>
      <c r="F23" s="18">
        <v>8</v>
      </c>
      <c r="G23" s="18" t="s">
        <v>14</v>
      </c>
      <c r="H23" s="76">
        <v>2008</v>
      </c>
      <c r="I23" s="17">
        <f t="shared" si="1"/>
        <v>101.78571428571431</v>
      </c>
      <c r="J23" s="18">
        <f t="shared" si="0"/>
        <v>100</v>
      </c>
      <c r="K23" s="18">
        <f t="shared" si="0"/>
        <v>185.71428571428575</v>
      </c>
      <c r="L23" s="18">
        <f t="shared" si="0"/>
        <v>226.78571428571428</v>
      </c>
      <c r="M23" s="18">
        <f t="shared" si="0"/>
        <v>142.85714285714286</v>
      </c>
      <c r="N23" s="21" t="str">
        <f t="shared" si="0"/>
        <v>n.a.</v>
      </c>
    </row>
    <row r="24" spans="1:14">
      <c r="A24" s="76">
        <v>2009</v>
      </c>
      <c r="B24" s="17">
        <v>7</v>
      </c>
      <c r="C24" s="18">
        <v>6.9</v>
      </c>
      <c r="D24" s="18">
        <v>12.5</v>
      </c>
      <c r="E24" s="18">
        <v>14.6</v>
      </c>
      <c r="F24" s="18">
        <v>10.5</v>
      </c>
      <c r="G24" s="18" t="s">
        <v>14</v>
      </c>
      <c r="H24" s="76">
        <v>2009</v>
      </c>
      <c r="I24" s="17">
        <f t="shared" si="1"/>
        <v>101.44927536231883</v>
      </c>
      <c r="J24" s="18">
        <f t="shared" si="0"/>
        <v>100</v>
      </c>
      <c r="K24" s="18">
        <f t="shared" si="0"/>
        <v>181.15942028985506</v>
      </c>
      <c r="L24" s="18">
        <f t="shared" si="0"/>
        <v>211.59420289855069</v>
      </c>
      <c r="M24" s="18">
        <f t="shared" si="0"/>
        <v>152.17391304347825</v>
      </c>
      <c r="N24" s="21" t="str">
        <f t="shared" si="0"/>
        <v>n.a.</v>
      </c>
    </row>
    <row r="25" spans="1:14">
      <c r="A25" s="76">
        <v>2010</v>
      </c>
      <c r="B25" s="17">
        <v>7.2</v>
      </c>
      <c r="C25" s="18">
        <v>7.1</v>
      </c>
      <c r="D25" s="18">
        <v>12.7</v>
      </c>
      <c r="E25" s="18">
        <v>15.6</v>
      </c>
      <c r="F25" s="18">
        <v>10.1</v>
      </c>
      <c r="G25" s="18" t="s">
        <v>14</v>
      </c>
      <c r="H25" s="76">
        <v>2010</v>
      </c>
      <c r="I25" s="17">
        <f t="shared" si="1"/>
        <v>101.40845070422534</v>
      </c>
      <c r="J25" s="18">
        <f t="shared" si="0"/>
        <v>100</v>
      </c>
      <c r="K25" s="18">
        <f t="shared" si="0"/>
        <v>178.87323943661971</v>
      </c>
      <c r="L25" s="18">
        <f t="shared" si="0"/>
        <v>219.71830985915494</v>
      </c>
      <c r="M25" s="18">
        <f t="shared" si="0"/>
        <v>142.25352112676057</v>
      </c>
      <c r="N25" s="21" t="str">
        <f t="shared" si="0"/>
        <v>n.a.</v>
      </c>
    </row>
    <row r="26" spans="1:14">
      <c r="A26" s="76">
        <v>2011</v>
      </c>
      <c r="B26" s="17">
        <v>7</v>
      </c>
      <c r="C26" s="18">
        <v>6.9</v>
      </c>
      <c r="D26" s="18">
        <v>11</v>
      </c>
      <c r="E26" s="18">
        <v>15</v>
      </c>
      <c r="F26" s="18">
        <v>7.6</v>
      </c>
      <c r="G26" s="21" t="s">
        <v>14</v>
      </c>
      <c r="H26" s="76">
        <v>2011</v>
      </c>
      <c r="I26" s="17">
        <f t="shared" si="1"/>
        <v>101.44927536231883</v>
      </c>
      <c r="J26" s="18">
        <f t="shared" si="1"/>
        <v>100</v>
      </c>
      <c r="K26" s="18">
        <f t="shared" si="1"/>
        <v>159.42028985507247</v>
      </c>
      <c r="L26" s="18">
        <f t="shared" si="1"/>
        <v>217.39130434782606</v>
      </c>
      <c r="M26" s="18">
        <f t="shared" si="1"/>
        <v>110.14492753623186</v>
      </c>
      <c r="N26" s="21" t="str">
        <f t="shared" si="1"/>
        <v>n.a.</v>
      </c>
    </row>
    <row r="27" spans="1:14">
      <c r="A27" s="76">
        <v>2012</v>
      </c>
      <c r="B27" s="17">
        <v>6.8</v>
      </c>
      <c r="C27" s="18">
        <v>6.6</v>
      </c>
      <c r="D27" s="18">
        <v>12.7</v>
      </c>
      <c r="E27" s="18">
        <v>15.5</v>
      </c>
      <c r="F27" s="18">
        <v>10.3</v>
      </c>
      <c r="G27" s="21" t="s">
        <v>14</v>
      </c>
      <c r="H27" s="76">
        <v>2012</v>
      </c>
      <c r="I27" s="17">
        <f t="shared" si="1"/>
        <v>103.03030303030303</v>
      </c>
      <c r="J27" s="18">
        <f t="shared" si="1"/>
        <v>100</v>
      </c>
      <c r="K27" s="18">
        <f t="shared" si="1"/>
        <v>192.42424242424244</v>
      </c>
      <c r="L27" s="18">
        <f t="shared" si="1"/>
        <v>234.84848484848487</v>
      </c>
      <c r="M27" s="18">
        <f t="shared" si="1"/>
        <v>156.06060606060609</v>
      </c>
      <c r="N27" s="21" t="str">
        <f t="shared" si="1"/>
        <v>n.a.</v>
      </c>
    </row>
    <row r="28" spans="1:14">
      <c r="A28" s="98">
        <v>2013</v>
      </c>
      <c r="B28" s="23">
        <v>6.6</v>
      </c>
      <c r="C28" s="24">
        <v>6.5</v>
      </c>
      <c r="D28" s="24">
        <v>10.7</v>
      </c>
      <c r="E28" s="24">
        <v>12.7</v>
      </c>
      <c r="F28" s="24">
        <v>8.9</v>
      </c>
      <c r="G28" s="25" t="s">
        <v>14</v>
      </c>
      <c r="H28" s="98">
        <v>2013</v>
      </c>
      <c r="I28" s="23">
        <f t="shared" si="1"/>
        <v>101.53846153846153</v>
      </c>
      <c r="J28" s="24">
        <f t="shared" si="1"/>
        <v>100</v>
      </c>
      <c r="K28" s="24">
        <f t="shared" si="1"/>
        <v>164.61538461538461</v>
      </c>
      <c r="L28" s="24"/>
      <c r="M28" s="24">
        <f t="shared" si="1"/>
        <v>136.92307692307693</v>
      </c>
      <c r="N28" s="25" t="str">
        <f t="shared" si="1"/>
        <v>n.a.</v>
      </c>
    </row>
    <row r="29" spans="1:14">
      <c r="A29" s="94" t="s">
        <v>129</v>
      </c>
      <c r="B29" s="125"/>
      <c r="C29" s="144"/>
      <c r="D29" s="144"/>
      <c r="E29" s="144"/>
      <c r="F29" s="144"/>
      <c r="G29" s="144"/>
      <c r="H29" s="94" t="s">
        <v>143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77" t="s">
        <v>64</v>
      </c>
      <c r="I30" s="46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1.6666666666666572</v>
      </c>
      <c r="C31" s="30">
        <f t="shared" ref="C31:G31" si="2">IF(ISERROR(C7/C6*100-100),"n.a.",C7/C6*100-100)</f>
        <v>1.6949152542372872</v>
      </c>
      <c r="D31" s="30">
        <f t="shared" si="2"/>
        <v>-3.7383177570093409</v>
      </c>
      <c r="E31" s="30">
        <f t="shared" si="2"/>
        <v>2.4000000000000057</v>
      </c>
      <c r="F31" s="30">
        <f t="shared" si="2"/>
        <v>-12.087912087912088</v>
      </c>
      <c r="G31" s="31" t="str">
        <f t="shared" si="2"/>
        <v>n.a.</v>
      </c>
      <c r="H31" s="73">
        <v>2007</v>
      </c>
      <c r="I31" s="17">
        <f>IF(ISERROR(B6-$C6),"n.a.",B6-$C6)</f>
        <v>9.9999999999999645E-2</v>
      </c>
      <c r="J31" s="18">
        <f t="shared" ref="J31:N34" si="3">IF(ISERROR(C6-$C6),"n.a.",C6-$C6)</f>
        <v>0</v>
      </c>
      <c r="K31" s="18">
        <f t="shared" si="3"/>
        <v>4.7999999999999989</v>
      </c>
      <c r="L31" s="18">
        <f t="shared" si="3"/>
        <v>6.6</v>
      </c>
      <c r="M31" s="18">
        <f t="shared" si="3"/>
        <v>3.1999999999999993</v>
      </c>
      <c r="N31" s="21" t="str">
        <f>IF(ISERROR(G6-$C6),"n.a.",G6-$C6)</f>
        <v>n.a.</v>
      </c>
    </row>
    <row r="32" spans="1:14">
      <c r="A32" s="74">
        <v>2009</v>
      </c>
      <c r="B32" s="59">
        <f t="shared" ref="B32:G34" si="4">IF(ISERROR(B8/B7*100-100),"n.a.",B8/B7*100-100)</f>
        <v>36.065573770491824</v>
      </c>
      <c r="C32" s="32">
        <f t="shared" si="4"/>
        <v>35</v>
      </c>
      <c r="D32" s="32">
        <f t="shared" si="4"/>
        <v>33.980582524271853</v>
      </c>
      <c r="E32" s="32">
        <f t="shared" si="4"/>
        <v>27.34375</v>
      </c>
      <c r="F32" s="32">
        <f t="shared" si="4"/>
        <v>45</v>
      </c>
      <c r="G32" s="33" t="str">
        <f t="shared" si="4"/>
        <v>n.a.</v>
      </c>
      <c r="H32" s="74">
        <v>2008</v>
      </c>
      <c r="I32" s="17">
        <f t="shared" ref="I32:I34" si="5">IF(ISERROR(B7-$C7),"n.a.",B7-$C7)</f>
        <v>9.9999999999999645E-2</v>
      </c>
      <c r="J32" s="18">
        <f t="shared" si="3"/>
        <v>0</v>
      </c>
      <c r="K32" s="18">
        <f t="shared" si="3"/>
        <v>4.3000000000000007</v>
      </c>
      <c r="L32" s="18">
        <f t="shared" si="3"/>
        <v>6.8000000000000007</v>
      </c>
      <c r="M32" s="18">
        <f t="shared" si="3"/>
        <v>2</v>
      </c>
      <c r="N32" s="21" t="str">
        <f t="shared" si="3"/>
        <v>n.a.</v>
      </c>
    </row>
    <row r="33" spans="1:14">
      <c r="A33" s="74">
        <v>2010</v>
      </c>
      <c r="B33" s="59">
        <f t="shared" si="4"/>
        <v>-3.6144578313253106</v>
      </c>
      <c r="C33" s="32">
        <f t="shared" si="4"/>
        <v>-2.4691358024691255</v>
      </c>
      <c r="D33" s="32">
        <f t="shared" si="4"/>
        <v>3.6231884057970944</v>
      </c>
      <c r="E33" s="32">
        <f t="shared" si="4"/>
        <v>6.1349693251533779</v>
      </c>
      <c r="F33" s="32">
        <f t="shared" si="4"/>
        <v>0.86206896551723844</v>
      </c>
      <c r="G33" s="33" t="str">
        <f t="shared" si="4"/>
        <v>n.a.</v>
      </c>
      <c r="H33" s="74">
        <v>2009</v>
      </c>
      <c r="I33" s="17">
        <f t="shared" si="5"/>
        <v>0.20000000000000107</v>
      </c>
      <c r="J33" s="18">
        <f t="shared" si="3"/>
        <v>0</v>
      </c>
      <c r="K33" s="18">
        <f t="shared" si="3"/>
        <v>5.7000000000000011</v>
      </c>
      <c r="L33" s="18">
        <f t="shared" si="3"/>
        <v>8.2000000000000011</v>
      </c>
      <c r="M33" s="18">
        <f t="shared" si="3"/>
        <v>3.5</v>
      </c>
      <c r="N33" s="21" t="str">
        <f t="shared" si="3"/>
        <v>n.a.</v>
      </c>
    </row>
    <row r="34" spans="1:14">
      <c r="A34" s="74">
        <v>2011</v>
      </c>
      <c r="B34" s="59">
        <f t="shared" si="4"/>
        <v>-7.5</v>
      </c>
      <c r="C34" s="32">
        <f t="shared" si="4"/>
        <v>-7.5949367088607715</v>
      </c>
      <c r="D34" s="32">
        <f t="shared" si="4"/>
        <v>-9.7902097902097864</v>
      </c>
      <c r="E34" s="32">
        <f t="shared" si="4"/>
        <v>-2.8901734104046284</v>
      </c>
      <c r="F34" s="32">
        <f t="shared" si="4"/>
        <v>-17.094017094017104</v>
      </c>
      <c r="G34" s="33" t="str">
        <f t="shared" si="4"/>
        <v>n.a.</v>
      </c>
      <c r="H34" s="74">
        <v>2010</v>
      </c>
      <c r="I34" s="17">
        <f t="shared" si="5"/>
        <v>9.9999999999999645E-2</v>
      </c>
      <c r="J34" s="18">
        <f t="shared" si="3"/>
        <v>0</v>
      </c>
      <c r="K34" s="18">
        <f t="shared" si="3"/>
        <v>6.4</v>
      </c>
      <c r="L34" s="18">
        <f t="shared" si="3"/>
        <v>9.4</v>
      </c>
      <c r="M34" s="18">
        <f t="shared" si="3"/>
        <v>3.7999999999999989</v>
      </c>
      <c r="N34" s="21" t="str">
        <f t="shared" si="3"/>
        <v>n.a.</v>
      </c>
    </row>
    <row r="35" spans="1:14">
      <c r="A35" s="74">
        <v>2012</v>
      </c>
      <c r="B35" s="59">
        <f t="shared" ref="B35:G35" si="6">IF(ISERROR(B11/B10*100-100),"n.a.",B11/B10*100-100)</f>
        <v>-2.7027027027027088</v>
      </c>
      <c r="C35" s="32">
        <f t="shared" si="6"/>
        <v>-2.7397260273972535</v>
      </c>
      <c r="D35" s="32">
        <f t="shared" si="6"/>
        <v>-0.77519379844960667</v>
      </c>
      <c r="E35" s="32">
        <f t="shared" si="6"/>
        <v>-6.547619047619051</v>
      </c>
      <c r="F35" s="32">
        <f t="shared" si="6"/>
        <v>6.185567010309299</v>
      </c>
      <c r="G35" s="33" t="str">
        <f t="shared" si="6"/>
        <v>n.a.</v>
      </c>
      <c r="H35" s="74">
        <v>2011</v>
      </c>
      <c r="I35" s="17">
        <f t="shared" ref="I35:I37" si="7">IF(ISERROR(B10-$C10),"n.a.",B10-$C10)</f>
        <v>0.10000000000000053</v>
      </c>
      <c r="J35" s="18">
        <f t="shared" ref="J35:J37" si="8">IF(ISERROR(C10-$C10),"n.a.",C10-$C10)</f>
        <v>0</v>
      </c>
      <c r="K35" s="18">
        <f t="shared" ref="K35:K37" si="9">IF(ISERROR(D10-$C10),"n.a.",D10-$C10)</f>
        <v>5.6000000000000005</v>
      </c>
      <c r="L35" s="18">
        <f t="shared" ref="L35:L37" si="10">IF(ISERROR(E10-$C10),"n.a.",E10-$C10)</f>
        <v>9.5</v>
      </c>
      <c r="M35" s="18">
        <f t="shared" ref="M35:M37" si="11">IF(ISERROR(F10-$C10),"n.a.",F10-$C10)</f>
        <v>2.3999999999999995</v>
      </c>
      <c r="N35" s="21" t="str">
        <f t="shared" ref="N35:N37" si="12">IF(ISERROR(G10-$C10),"n.a.",G10-$C10)</f>
        <v>n.a.</v>
      </c>
    </row>
    <row r="36" spans="1:14">
      <c r="A36" s="74">
        <v>2013</v>
      </c>
      <c r="B36" s="59">
        <f t="shared" ref="B36:G36" si="13">IF(ISERROR(B12/B11*100-100),"n.a.",B12/B11*100-100)</f>
        <v>-1.3888888888888999</v>
      </c>
      <c r="C36" s="32">
        <f t="shared" si="13"/>
        <v>-2.8169014084506898</v>
      </c>
      <c r="D36" s="32">
        <f t="shared" si="13"/>
        <v>-9.3750000000000142</v>
      </c>
      <c r="E36" s="32">
        <f t="shared" si="13"/>
        <v>-12.101910828025467</v>
      </c>
      <c r="F36" s="32">
        <f t="shared" si="13"/>
        <v>-5.8252427184466171</v>
      </c>
      <c r="G36" s="33" t="str">
        <f t="shared" si="13"/>
        <v>n.a.</v>
      </c>
      <c r="H36" s="74">
        <v>2012</v>
      </c>
      <c r="I36" s="17">
        <f t="shared" si="7"/>
        <v>0.10000000000000053</v>
      </c>
      <c r="J36" s="18">
        <f t="shared" si="8"/>
        <v>0</v>
      </c>
      <c r="K36" s="18">
        <f t="shared" si="9"/>
        <v>5.7000000000000011</v>
      </c>
      <c r="L36" s="18">
        <f t="shared" si="10"/>
        <v>8.6</v>
      </c>
      <c r="M36" s="18">
        <f t="shared" si="11"/>
        <v>3.2000000000000011</v>
      </c>
      <c r="N36" s="21" t="str">
        <f t="shared" si="12"/>
        <v>n.a.</v>
      </c>
    </row>
    <row r="37" spans="1:14">
      <c r="A37" s="75" t="s">
        <v>220</v>
      </c>
      <c r="B37" s="60">
        <f>IF(ISERROR(B12/B6*100-100),"n.a.",B12/B6*100-100)</f>
        <v>18.333333333333329</v>
      </c>
      <c r="C37" s="34">
        <f t="shared" ref="C37:G37" si="14">IF(ISERROR(C12/C6*100-100),"n.a.",C12/C6*100-100)</f>
        <v>16.949152542372886</v>
      </c>
      <c r="D37" s="34">
        <f t="shared" si="14"/>
        <v>8.4112149532710418</v>
      </c>
      <c r="E37" s="34">
        <f t="shared" si="14"/>
        <v>10.400000000000006</v>
      </c>
      <c r="F37" s="34">
        <f t="shared" si="14"/>
        <v>6.5934065934065984</v>
      </c>
      <c r="G37" s="35" t="str">
        <f t="shared" si="14"/>
        <v>n.a.</v>
      </c>
      <c r="H37" s="75">
        <v>2013</v>
      </c>
      <c r="I37" s="17">
        <f t="shared" si="7"/>
        <v>0.19999999999999929</v>
      </c>
      <c r="J37" s="18">
        <f t="shared" si="8"/>
        <v>0</v>
      </c>
      <c r="K37" s="18">
        <f t="shared" si="9"/>
        <v>4.6999999999999993</v>
      </c>
      <c r="L37" s="18">
        <f t="shared" si="10"/>
        <v>6.9</v>
      </c>
      <c r="M37" s="18">
        <f t="shared" si="11"/>
        <v>2.7999999999999989</v>
      </c>
      <c r="N37" s="21" t="str">
        <f t="shared" si="12"/>
        <v>n.a.</v>
      </c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57"/>
      <c r="J38" s="57"/>
      <c r="K38" s="57"/>
      <c r="L38" s="57"/>
      <c r="M38" s="57"/>
      <c r="N38" s="58"/>
    </row>
    <row r="39" spans="1:14">
      <c r="A39" s="74">
        <v>2008</v>
      </c>
      <c r="B39" s="101">
        <f t="shared" ref="B39:G42" si="15">IF(ISERROR(B15/B14*100-100),"n.a.",B15/B14*100-100)</f>
        <v>3.1249999999999716</v>
      </c>
      <c r="C39" s="30">
        <f t="shared" si="15"/>
        <v>3.1746031746031917</v>
      </c>
      <c r="D39" s="30">
        <f t="shared" si="15"/>
        <v>-8.0357142857142634</v>
      </c>
      <c r="E39" s="30">
        <f t="shared" si="15"/>
        <v>0.78125</v>
      </c>
      <c r="F39" s="30">
        <f t="shared" si="15"/>
        <v>-18.367346938775526</v>
      </c>
      <c r="G39" s="31" t="str">
        <f t="shared" si="15"/>
        <v>n.a.</v>
      </c>
      <c r="H39" s="73">
        <v>2007</v>
      </c>
      <c r="I39" s="6">
        <f t="shared" ref="I39:N42" si="16">IF(ISERROR(B14-$C14),"n.a.",B14-$C14)</f>
        <v>0.10000000000000053</v>
      </c>
      <c r="J39" s="7">
        <f t="shared" si="16"/>
        <v>0</v>
      </c>
      <c r="K39" s="7">
        <f t="shared" si="16"/>
        <v>4.8999999999999995</v>
      </c>
      <c r="L39" s="7">
        <f t="shared" si="16"/>
        <v>6.5000000000000009</v>
      </c>
      <c r="M39" s="7">
        <f t="shared" si="16"/>
        <v>3.5000000000000009</v>
      </c>
      <c r="N39" s="29" t="str">
        <f t="shared" si="16"/>
        <v>n.a.</v>
      </c>
    </row>
    <row r="40" spans="1:14">
      <c r="A40" s="74">
        <v>2009</v>
      </c>
      <c r="B40" s="59">
        <f t="shared" si="15"/>
        <v>42.424242424242436</v>
      </c>
      <c r="C40" s="32">
        <f t="shared" si="15"/>
        <v>43.076923076923066</v>
      </c>
      <c r="D40" s="32">
        <f t="shared" si="15"/>
        <v>46.601941747572795</v>
      </c>
      <c r="E40" s="32">
        <f t="shared" si="15"/>
        <v>39.534883720930225</v>
      </c>
      <c r="F40" s="32">
        <f t="shared" si="15"/>
        <v>57.5</v>
      </c>
      <c r="G40" s="33" t="str">
        <f t="shared" si="15"/>
        <v>n.a.</v>
      </c>
      <c r="H40" s="74">
        <v>2008</v>
      </c>
      <c r="I40" s="17">
        <f t="shared" si="16"/>
        <v>9.9999999999999645E-2</v>
      </c>
      <c r="J40" s="18">
        <f t="shared" si="16"/>
        <v>0</v>
      </c>
      <c r="K40" s="18">
        <f t="shared" si="16"/>
        <v>3.8000000000000007</v>
      </c>
      <c r="L40" s="18">
        <f t="shared" si="16"/>
        <v>6.4</v>
      </c>
      <c r="M40" s="18">
        <f t="shared" si="16"/>
        <v>1.5</v>
      </c>
      <c r="N40" s="21" t="str">
        <f t="shared" si="16"/>
        <v>n.a.</v>
      </c>
    </row>
    <row r="41" spans="1:14">
      <c r="A41" s="74">
        <v>2010</v>
      </c>
      <c r="B41" s="59">
        <f t="shared" si="15"/>
        <v>-7.4468085106383199</v>
      </c>
      <c r="C41" s="32">
        <f t="shared" si="15"/>
        <v>-7.5268817204301257</v>
      </c>
      <c r="D41" s="32">
        <f t="shared" si="15"/>
        <v>4.6357615894039697</v>
      </c>
      <c r="E41" s="32">
        <f t="shared" si="15"/>
        <v>6.1111111111111143</v>
      </c>
      <c r="F41" s="32">
        <f t="shared" si="15"/>
        <v>3.9682539682539755</v>
      </c>
      <c r="G41" s="33" t="str">
        <f t="shared" si="15"/>
        <v>n.a.</v>
      </c>
      <c r="H41" s="74">
        <v>2009</v>
      </c>
      <c r="I41" s="17">
        <f t="shared" si="16"/>
        <v>9.9999999999999645E-2</v>
      </c>
      <c r="J41" s="18">
        <f t="shared" si="16"/>
        <v>0</v>
      </c>
      <c r="K41" s="18">
        <f t="shared" si="16"/>
        <v>5.7999999999999989</v>
      </c>
      <c r="L41" s="18">
        <f t="shared" si="16"/>
        <v>8.6999999999999993</v>
      </c>
      <c r="M41" s="18">
        <f t="shared" si="16"/>
        <v>3.2999999999999989</v>
      </c>
      <c r="N41" s="21" t="str">
        <f t="shared" si="16"/>
        <v>n.a.</v>
      </c>
    </row>
    <row r="42" spans="1:14">
      <c r="A42" s="74">
        <v>2011</v>
      </c>
      <c r="B42" s="59">
        <f t="shared" si="15"/>
        <v>-10.34482758620689</v>
      </c>
      <c r="C42" s="32">
        <f t="shared" si="15"/>
        <v>-10.465116279069761</v>
      </c>
      <c r="D42" s="32">
        <f t="shared" si="15"/>
        <v>-6.9620253164556942</v>
      </c>
      <c r="E42" s="32">
        <f t="shared" si="15"/>
        <v>-3.1413612565444993</v>
      </c>
      <c r="F42" s="32">
        <f t="shared" si="15"/>
        <v>-12.213740458015266</v>
      </c>
      <c r="G42" s="33" t="str">
        <f t="shared" si="15"/>
        <v>n.a.</v>
      </c>
      <c r="H42" s="74">
        <v>2010</v>
      </c>
      <c r="I42" s="17">
        <f t="shared" si="16"/>
        <v>9.9999999999999645E-2</v>
      </c>
      <c r="J42" s="18">
        <f t="shared" si="16"/>
        <v>0</v>
      </c>
      <c r="K42" s="18">
        <f t="shared" si="16"/>
        <v>7.2000000000000011</v>
      </c>
      <c r="L42" s="18">
        <f t="shared" si="16"/>
        <v>10.500000000000002</v>
      </c>
      <c r="M42" s="18">
        <f t="shared" si="16"/>
        <v>4.5</v>
      </c>
      <c r="N42" s="21" t="str">
        <f t="shared" si="16"/>
        <v>n.a.</v>
      </c>
    </row>
    <row r="43" spans="1:14">
      <c r="A43" s="74">
        <v>2012</v>
      </c>
      <c r="B43" s="59">
        <f t="shared" ref="B43:G43" si="17">IF(ISERROR(B19/B18*100-100),"n.a.",B19/B18*100-100)</f>
        <v>-1.2820512820512704</v>
      </c>
      <c r="C43" s="32">
        <f t="shared" si="17"/>
        <v>-2.5974025974025921</v>
      </c>
      <c r="D43" s="32">
        <f t="shared" si="17"/>
        <v>-12.925170068027199</v>
      </c>
      <c r="E43" s="32">
        <f t="shared" si="17"/>
        <v>-14.594594594594597</v>
      </c>
      <c r="F43" s="32">
        <f t="shared" si="17"/>
        <v>-9.5652173913043441</v>
      </c>
      <c r="G43" s="33" t="str">
        <f t="shared" si="17"/>
        <v>n.a.</v>
      </c>
      <c r="H43" s="74">
        <v>2011</v>
      </c>
      <c r="I43" s="17">
        <f t="shared" ref="I43:N43" si="18">IF(ISERROR(B18-$C18),"n.a.",B18-$C18)</f>
        <v>9.9999999999999645E-2</v>
      </c>
      <c r="J43" s="18">
        <f t="shared" si="18"/>
        <v>0</v>
      </c>
      <c r="K43" s="18">
        <f t="shared" si="18"/>
        <v>6.9999999999999991</v>
      </c>
      <c r="L43" s="18">
        <f t="shared" si="18"/>
        <v>10.8</v>
      </c>
      <c r="M43" s="18">
        <f t="shared" si="18"/>
        <v>3.8</v>
      </c>
      <c r="N43" s="21" t="str">
        <f t="shared" si="18"/>
        <v>n.a.</v>
      </c>
    </row>
    <row r="44" spans="1:14">
      <c r="A44" s="74">
        <v>2013</v>
      </c>
      <c r="B44" s="59">
        <f t="shared" ref="B44:G44" si="19">IF(ISERROR(B20/B19*100-100),"n.a.",B20/B19*100-100)</f>
        <v>-2.5974025974025921</v>
      </c>
      <c r="C44" s="32">
        <f t="shared" si="19"/>
        <v>-1.3333333333333286</v>
      </c>
      <c r="D44" s="32">
        <f t="shared" si="19"/>
        <v>-2.34375</v>
      </c>
      <c r="E44" s="32">
        <f t="shared" si="19"/>
        <v>-5.696202531645568</v>
      </c>
      <c r="F44" s="32">
        <f t="shared" si="19"/>
        <v>0.96153846153845279</v>
      </c>
      <c r="G44" s="33" t="str">
        <f t="shared" si="19"/>
        <v>n.a.</v>
      </c>
      <c r="H44" s="74">
        <v>2012</v>
      </c>
      <c r="I44" s="17">
        <f t="shared" ref="I44:N44" si="20">IF(ISERROR(B19-$C19),"n.a.",B19-$C19)</f>
        <v>0.20000000000000018</v>
      </c>
      <c r="J44" s="18">
        <f t="shared" si="20"/>
        <v>0</v>
      </c>
      <c r="K44" s="18">
        <f t="shared" si="20"/>
        <v>5.3000000000000007</v>
      </c>
      <c r="L44" s="18">
        <f t="shared" si="20"/>
        <v>8.3000000000000007</v>
      </c>
      <c r="M44" s="18">
        <f t="shared" si="20"/>
        <v>2.9000000000000004</v>
      </c>
      <c r="N44" s="21" t="str">
        <f t="shared" si="20"/>
        <v>n.a.</v>
      </c>
    </row>
    <row r="45" spans="1:14">
      <c r="A45" s="75" t="s">
        <v>220</v>
      </c>
      <c r="B45" s="60">
        <f>IF(ISERROR(B20/B14*100-100),"n.a.",B20/B14*100-100)</f>
        <v>17.1875</v>
      </c>
      <c r="C45" s="34">
        <f t="shared" ref="C45:G45" si="21">IF(ISERROR(C20/C14*100-100),"n.a.",C20/C14*100-100)</f>
        <v>17.460317460317469</v>
      </c>
      <c r="D45" s="34">
        <f t="shared" si="21"/>
        <v>11.607142857142861</v>
      </c>
      <c r="E45" s="34">
        <f t="shared" si="21"/>
        <v>16.40625</v>
      </c>
      <c r="F45" s="34">
        <f t="shared" si="21"/>
        <v>7.1428571428571388</v>
      </c>
      <c r="G45" s="35" t="str">
        <f t="shared" si="21"/>
        <v>n.a.</v>
      </c>
      <c r="H45" s="75">
        <v>2013</v>
      </c>
      <c r="I45" s="17">
        <f t="shared" ref="I45:N45" si="22">IF(ISERROR(B20-$C20),"n.a.",B20-$C20)</f>
        <v>9.9999999999999645E-2</v>
      </c>
      <c r="J45" s="18">
        <f t="shared" si="22"/>
        <v>0</v>
      </c>
      <c r="K45" s="18">
        <f t="shared" si="22"/>
        <v>5.0999999999999996</v>
      </c>
      <c r="L45" s="18">
        <f t="shared" si="22"/>
        <v>7.5</v>
      </c>
      <c r="M45" s="18">
        <f t="shared" si="22"/>
        <v>3.0999999999999996</v>
      </c>
      <c r="N45" s="21" t="str">
        <f t="shared" si="22"/>
        <v>n.a.</v>
      </c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0" si="23">IF(ISERROR(B23/B22*100-100),"n.a.",B23/B22*100-100)</f>
        <v>0</v>
      </c>
      <c r="C47" s="30">
        <f t="shared" si="23"/>
        <v>1.818181818181813</v>
      </c>
      <c r="D47" s="30">
        <f t="shared" si="23"/>
        <v>2.9702970297029765</v>
      </c>
      <c r="E47" s="30">
        <f t="shared" si="23"/>
        <v>3.2520325203252014</v>
      </c>
      <c r="F47" s="30">
        <f t="shared" si="23"/>
        <v>-1.2345679012345556</v>
      </c>
      <c r="G47" s="31" t="str">
        <f t="shared" si="23"/>
        <v>n.a.</v>
      </c>
      <c r="H47" s="73">
        <v>2007</v>
      </c>
      <c r="I47" s="6">
        <f t="shared" ref="I47:N50" si="24">IF(ISERROR(B22-$C22),"n.a.",B22-$C22)</f>
        <v>0.20000000000000018</v>
      </c>
      <c r="J47" s="7">
        <f t="shared" si="24"/>
        <v>0</v>
      </c>
      <c r="K47" s="7">
        <f t="shared" si="24"/>
        <v>4.5999999999999996</v>
      </c>
      <c r="L47" s="7">
        <f t="shared" si="24"/>
        <v>6.8000000000000007</v>
      </c>
      <c r="M47" s="7">
        <f t="shared" si="24"/>
        <v>2.5999999999999996</v>
      </c>
      <c r="N47" s="29" t="str">
        <f t="shared" si="24"/>
        <v>n.a.</v>
      </c>
    </row>
    <row r="48" spans="1:14">
      <c r="A48" s="74">
        <v>2009</v>
      </c>
      <c r="B48" s="59">
        <f t="shared" si="23"/>
        <v>22.807017543859658</v>
      </c>
      <c r="C48" s="32">
        <f t="shared" si="23"/>
        <v>23.214285714285722</v>
      </c>
      <c r="D48" s="32">
        <f t="shared" si="23"/>
        <v>20.192307692307693</v>
      </c>
      <c r="E48" s="32">
        <f t="shared" si="23"/>
        <v>14.960629921259837</v>
      </c>
      <c r="F48" s="32">
        <f t="shared" si="23"/>
        <v>31.25</v>
      </c>
      <c r="G48" s="33" t="str">
        <f t="shared" si="23"/>
        <v>n.a.</v>
      </c>
      <c r="H48" s="74">
        <v>2008</v>
      </c>
      <c r="I48" s="17">
        <f t="shared" si="24"/>
        <v>0.10000000000000053</v>
      </c>
      <c r="J48" s="18">
        <f t="shared" si="24"/>
        <v>0</v>
      </c>
      <c r="K48" s="18">
        <f t="shared" si="24"/>
        <v>4.8000000000000007</v>
      </c>
      <c r="L48" s="18">
        <f t="shared" si="24"/>
        <v>7.1</v>
      </c>
      <c r="M48" s="18">
        <f t="shared" si="24"/>
        <v>2.4000000000000004</v>
      </c>
      <c r="N48" s="21" t="str">
        <f t="shared" si="24"/>
        <v>n.a.</v>
      </c>
    </row>
    <row r="49" spans="1:14">
      <c r="A49" s="74">
        <v>2010</v>
      </c>
      <c r="B49" s="59">
        <f t="shared" si="23"/>
        <v>2.8571428571428754</v>
      </c>
      <c r="C49" s="32">
        <f t="shared" si="23"/>
        <v>2.8985507246376727</v>
      </c>
      <c r="D49" s="32">
        <f t="shared" si="23"/>
        <v>1.5999999999999943</v>
      </c>
      <c r="E49" s="32">
        <f t="shared" si="23"/>
        <v>6.849315068493155</v>
      </c>
      <c r="F49" s="32">
        <f t="shared" si="23"/>
        <v>-3.8095238095238244</v>
      </c>
      <c r="G49" s="33" t="str">
        <f t="shared" si="23"/>
        <v>n.a.</v>
      </c>
      <c r="H49" s="74">
        <v>2009</v>
      </c>
      <c r="I49" s="17">
        <f t="shared" si="24"/>
        <v>9.9999999999999645E-2</v>
      </c>
      <c r="J49" s="18">
        <f t="shared" si="24"/>
        <v>0</v>
      </c>
      <c r="K49" s="18">
        <f t="shared" si="24"/>
        <v>5.6</v>
      </c>
      <c r="L49" s="18">
        <f t="shared" si="24"/>
        <v>7.6999999999999993</v>
      </c>
      <c r="M49" s="18">
        <f t="shared" si="24"/>
        <v>3.5999999999999996</v>
      </c>
      <c r="N49" s="21" t="str">
        <f t="shared" si="24"/>
        <v>n.a.</v>
      </c>
    </row>
    <row r="50" spans="1:14">
      <c r="A50" s="74">
        <v>2011</v>
      </c>
      <c r="B50" s="59">
        <f t="shared" si="23"/>
        <v>-2.7777777777777857</v>
      </c>
      <c r="C50" s="32">
        <f t="shared" si="23"/>
        <v>-2.8169014084506898</v>
      </c>
      <c r="D50" s="32">
        <f t="shared" si="23"/>
        <v>-13.385826771653541</v>
      </c>
      <c r="E50" s="32">
        <f t="shared" si="23"/>
        <v>-3.8461538461538396</v>
      </c>
      <c r="F50" s="32">
        <f t="shared" si="23"/>
        <v>-24.752475247524757</v>
      </c>
      <c r="G50" s="33" t="str">
        <f t="shared" si="23"/>
        <v>n.a.</v>
      </c>
      <c r="H50" s="74">
        <v>2010</v>
      </c>
      <c r="I50" s="17">
        <f t="shared" si="24"/>
        <v>0.10000000000000053</v>
      </c>
      <c r="J50" s="18">
        <f t="shared" si="24"/>
        <v>0</v>
      </c>
      <c r="K50" s="18">
        <f t="shared" si="24"/>
        <v>5.6</v>
      </c>
      <c r="L50" s="18">
        <f t="shared" si="24"/>
        <v>8.5</v>
      </c>
      <c r="M50" s="18">
        <f t="shared" si="24"/>
        <v>3</v>
      </c>
      <c r="N50" s="21" t="str">
        <f t="shared" si="24"/>
        <v>n.a.</v>
      </c>
    </row>
    <row r="51" spans="1:14">
      <c r="A51" s="74">
        <v>2012</v>
      </c>
      <c r="B51" s="59">
        <f t="shared" ref="B51:G51" si="25">IF(ISERROR(B27/B26*100-100),"n.a.",B27/B26*100-100)</f>
        <v>-2.8571428571428612</v>
      </c>
      <c r="C51" s="32">
        <f t="shared" si="25"/>
        <v>-4.3478260869565304</v>
      </c>
      <c r="D51" s="32">
        <f t="shared" si="25"/>
        <v>15.454545454545453</v>
      </c>
      <c r="E51" s="32">
        <f t="shared" si="25"/>
        <v>3.3333333333333428</v>
      </c>
      <c r="F51" s="32">
        <f t="shared" si="25"/>
        <v>35.526315789473699</v>
      </c>
      <c r="G51" s="33" t="str">
        <f t="shared" si="25"/>
        <v>n.a.</v>
      </c>
      <c r="H51" s="74">
        <v>2011</v>
      </c>
      <c r="I51" s="17">
        <f t="shared" ref="I51:N51" si="26">IF(ISERROR(B26-$C26),"n.a.",B26-$C26)</f>
        <v>9.9999999999999645E-2</v>
      </c>
      <c r="J51" s="18">
        <f t="shared" si="26"/>
        <v>0</v>
      </c>
      <c r="K51" s="18">
        <f t="shared" si="26"/>
        <v>4.0999999999999996</v>
      </c>
      <c r="L51" s="18">
        <f t="shared" si="26"/>
        <v>8.1</v>
      </c>
      <c r="M51" s="18">
        <f t="shared" si="26"/>
        <v>0.69999999999999929</v>
      </c>
      <c r="N51" s="21" t="str">
        <f t="shared" si="26"/>
        <v>n.a.</v>
      </c>
    </row>
    <row r="52" spans="1:14">
      <c r="A52" s="74">
        <v>2013</v>
      </c>
      <c r="B52" s="59">
        <f t="shared" ref="B52:G52" si="27">IF(ISERROR(B28/B27*100-100),"n.a.",B28/B27*100-100)</f>
        <v>-2.941176470588232</v>
      </c>
      <c r="C52" s="32">
        <f t="shared" si="27"/>
        <v>-1.5151515151515156</v>
      </c>
      <c r="D52" s="32">
        <f t="shared" si="27"/>
        <v>-15.748031496062993</v>
      </c>
      <c r="E52" s="32">
        <f t="shared" si="27"/>
        <v>-18.064516129032256</v>
      </c>
      <c r="F52" s="32">
        <f t="shared" si="27"/>
        <v>-13.59223300970875</v>
      </c>
      <c r="G52" s="33" t="str">
        <f t="shared" si="27"/>
        <v>n.a.</v>
      </c>
      <c r="H52" s="74">
        <v>2012</v>
      </c>
      <c r="I52" s="17">
        <f t="shared" ref="I52:N52" si="28">IF(ISERROR(B27-$C27),"n.a.",B27-$C27)</f>
        <v>0.20000000000000018</v>
      </c>
      <c r="J52" s="18">
        <f t="shared" si="28"/>
        <v>0</v>
      </c>
      <c r="K52" s="18">
        <f t="shared" si="28"/>
        <v>6.1</v>
      </c>
      <c r="L52" s="18">
        <f t="shared" si="28"/>
        <v>8.9</v>
      </c>
      <c r="M52" s="18">
        <f t="shared" si="28"/>
        <v>3.7000000000000011</v>
      </c>
      <c r="N52" s="21" t="str">
        <f t="shared" si="28"/>
        <v>n.a.</v>
      </c>
    </row>
    <row r="53" spans="1:14">
      <c r="A53" s="75" t="s">
        <v>220</v>
      </c>
      <c r="B53" s="60">
        <f>IF(ISERROR(B28/B22*100-100),"n.a.",B28/B22*100-100)</f>
        <v>15.789473684210506</v>
      </c>
      <c r="C53" s="34">
        <f t="shared" ref="C53:G53" si="29">IF(ISERROR(C28/C22*100-100),"n.a.",C28/C22*100-100)</f>
        <v>18.181818181818187</v>
      </c>
      <c r="D53" s="34">
        <f t="shared" si="29"/>
        <v>5.940594059405953</v>
      </c>
      <c r="E53" s="34">
        <f t="shared" si="29"/>
        <v>3.2520325203252014</v>
      </c>
      <c r="F53" s="34">
        <f t="shared" si="29"/>
        <v>9.8765432098765444</v>
      </c>
      <c r="G53" s="35" t="str">
        <f t="shared" si="29"/>
        <v>n.a.</v>
      </c>
      <c r="H53" s="75">
        <v>2013</v>
      </c>
      <c r="I53" s="23">
        <f t="shared" ref="I53:N53" si="30">IF(ISERROR(B28-$C28),"n.a.",B28-$C28)</f>
        <v>9.9999999999999645E-2</v>
      </c>
      <c r="J53" s="24">
        <f t="shared" si="30"/>
        <v>0</v>
      </c>
      <c r="K53" s="24">
        <f t="shared" si="30"/>
        <v>4.1999999999999993</v>
      </c>
      <c r="L53" s="24">
        <f t="shared" si="30"/>
        <v>6.1999999999999993</v>
      </c>
      <c r="M53" s="24">
        <f t="shared" si="30"/>
        <v>2.4000000000000004</v>
      </c>
      <c r="N53" s="25" t="str">
        <f t="shared" si="30"/>
        <v>n.a.</v>
      </c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38">
    <pageSetUpPr fitToPage="1"/>
  </sheetPr>
  <dimension ref="A1:N55"/>
  <sheetViews>
    <sheetView view="pageBreakPreview" zoomScale="85" zoomScaleSheetLayoutView="85" workbookViewId="0">
      <selection activeCell="B4" sqref="B4"/>
    </sheetView>
  </sheetViews>
  <sheetFormatPr defaultRowHeight="15"/>
  <cols>
    <col min="1" max="14" width="12.7109375" style="2" customWidth="1"/>
    <col min="15" max="16384" width="9.140625" style="2"/>
  </cols>
  <sheetData>
    <row r="1" spans="1:14">
      <c r="A1" s="1" t="s">
        <v>226</v>
      </c>
      <c r="H1" s="1"/>
    </row>
    <row r="2" spans="1:14">
      <c r="A2" s="1"/>
      <c r="H2" s="1"/>
    </row>
    <row r="3" spans="1:14" ht="77.2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134</v>
      </c>
      <c r="B4" s="78"/>
      <c r="C4" s="79"/>
      <c r="D4" s="79"/>
      <c r="E4" s="79"/>
      <c r="F4" s="79"/>
      <c r="G4" s="79"/>
      <c r="H4" s="45" t="s">
        <v>132</v>
      </c>
      <c r="I4" s="80"/>
      <c r="J4" s="80"/>
      <c r="K4" s="80"/>
      <c r="L4" s="80"/>
      <c r="M4" s="80"/>
      <c r="N4" s="81"/>
    </row>
    <row r="5" spans="1:14">
      <c r="A5" s="77" t="s">
        <v>64</v>
      </c>
      <c r="B5" s="46"/>
      <c r="C5" s="46"/>
      <c r="D5" s="46"/>
      <c r="E5" s="46"/>
      <c r="F5" s="46"/>
      <c r="G5" s="47"/>
      <c r="H5" s="77" t="s">
        <v>64</v>
      </c>
      <c r="I5" s="46"/>
      <c r="J5" s="46"/>
      <c r="K5" s="46"/>
      <c r="L5" s="46"/>
      <c r="M5" s="46"/>
      <c r="N5" s="47"/>
    </row>
    <row r="6" spans="1:14">
      <c r="A6" s="73">
        <v>2007</v>
      </c>
      <c r="B6" s="6">
        <v>67.400000000000006</v>
      </c>
      <c r="C6" s="7">
        <v>67.5</v>
      </c>
      <c r="D6" s="7">
        <v>65</v>
      </c>
      <c r="E6" s="7">
        <v>62.3</v>
      </c>
      <c r="F6" s="7">
        <v>67.5</v>
      </c>
      <c r="G6" s="29">
        <v>70.8</v>
      </c>
      <c r="H6" s="73">
        <v>2007</v>
      </c>
      <c r="I6" s="6">
        <f>IF(ISERROR(B6/$C6*100),"n.a.",B6/$C6*100)</f>
        <v>99.851851851851862</v>
      </c>
      <c r="J6" s="7">
        <f t="shared" ref="J6:N25" si="0">IF(ISERROR(C6/$C6*100),"n.a.",C6/$C6*100)</f>
        <v>100</v>
      </c>
      <c r="K6" s="7">
        <f t="shared" si="0"/>
        <v>96.296296296296291</v>
      </c>
      <c r="L6" s="7">
        <f t="shared" si="0"/>
        <v>92.296296296296291</v>
      </c>
      <c r="M6" s="7">
        <f t="shared" si="0"/>
        <v>100</v>
      </c>
      <c r="N6" s="29">
        <f t="shared" si="0"/>
        <v>104.88888888888887</v>
      </c>
    </row>
    <row r="7" spans="1:14">
      <c r="A7" s="74">
        <v>2008</v>
      </c>
      <c r="B7" s="17">
        <v>67.599999999999994</v>
      </c>
      <c r="C7" s="18">
        <v>67.7</v>
      </c>
      <c r="D7" s="18">
        <v>66.5</v>
      </c>
      <c r="E7" s="18">
        <v>63.5</v>
      </c>
      <c r="F7" s="18">
        <v>69.3</v>
      </c>
      <c r="G7" s="21">
        <v>71.7</v>
      </c>
      <c r="H7" s="74">
        <v>2008</v>
      </c>
      <c r="I7" s="17">
        <f t="shared" ref="I7:N28" si="1">IF(ISERROR(B7/$C7*100),"n.a.",B7/$C7*100)</f>
        <v>99.852289512555387</v>
      </c>
      <c r="J7" s="18">
        <f t="shared" si="0"/>
        <v>100</v>
      </c>
      <c r="K7" s="18">
        <f t="shared" si="0"/>
        <v>98.22747415066469</v>
      </c>
      <c r="L7" s="18">
        <f t="shared" si="0"/>
        <v>93.796159527326438</v>
      </c>
      <c r="M7" s="18">
        <f t="shared" si="0"/>
        <v>102.36336779911372</v>
      </c>
      <c r="N7" s="21">
        <f t="shared" si="0"/>
        <v>105.90841949778434</v>
      </c>
    </row>
    <row r="8" spans="1:14">
      <c r="A8" s="74">
        <v>2009</v>
      </c>
      <c r="B8" s="17">
        <v>67.099999999999994</v>
      </c>
      <c r="C8" s="18">
        <v>67.2</v>
      </c>
      <c r="D8" s="18">
        <v>65.7</v>
      </c>
      <c r="E8" s="18">
        <v>62.6</v>
      </c>
      <c r="F8" s="18">
        <v>68.8</v>
      </c>
      <c r="G8" s="21">
        <v>67</v>
      </c>
      <c r="H8" s="74">
        <v>2009</v>
      </c>
      <c r="I8" s="17">
        <f t="shared" si="1"/>
        <v>99.851190476190467</v>
      </c>
      <c r="J8" s="18">
        <f t="shared" si="0"/>
        <v>100</v>
      </c>
      <c r="K8" s="18">
        <f t="shared" si="0"/>
        <v>97.767857142857139</v>
      </c>
      <c r="L8" s="18">
        <f t="shared" si="0"/>
        <v>93.154761904761912</v>
      </c>
      <c r="M8" s="18">
        <f t="shared" si="0"/>
        <v>102.38095238095238</v>
      </c>
      <c r="N8" s="21">
        <f t="shared" si="0"/>
        <v>99.702380952380949</v>
      </c>
    </row>
    <row r="9" spans="1:14">
      <c r="A9" s="74">
        <v>2010</v>
      </c>
      <c r="B9" s="17">
        <v>67</v>
      </c>
      <c r="C9" s="18">
        <v>67.099999999999994</v>
      </c>
      <c r="D9" s="18">
        <v>62.6</v>
      </c>
      <c r="E9" s="18">
        <v>58.7</v>
      </c>
      <c r="F9" s="18">
        <v>66.599999999999994</v>
      </c>
      <c r="G9" s="21">
        <v>63.9</v>
      </c>
      <c r="H9" s="74">
        <v>2010</v>
      </c>
      <c r="I9" s="17">
        <f t="shared" si="1"/>
        <v>99.850968703427739</v>
      </c>
      <c r="J9" s="18">
        <f t="shared" si="0"/>
        <v>100</v>
      </c>
      <c r="K9" s="18">
        <f t="shared" si="0"/>
        <v>93.293591654247393</v>
      </c>
      <c r="L9" s="18">
        <f t="shared" si="0"/>
        <v>87.481371087928466</v>
      </c>
      <c r="M9" s="18">
        <f t="shared" si="0"/>
        <v>99.254843517138596</v>
      </c>
      <c r="N9" s="21">
        <f t="shared" si="0"/>
        <v>95.230998509687041</v>
      </c>
    </row>
    <row r="10" spans="1:14">
      <c r="A10" s="74">
        <v>2011</v>
      </c>
      <c r="B10" s="17">
        <v>66.8</v>
      </c>
      <c r="C10" s="18">
        <v>66.900000000000006</v>
      </c>
      <c r="D10" s="18">
        <v>64.099999999999994</v>
      </c>
      <c r="E10" s="18">
        <v>60.3</v>
      </c>
      <c r="F10" s="18">
        <v>68.099999999999994</v>
      </c>
      <c r="G10" s="21">
        <v>61.5</v>
      </c>
      <c r="H10" s="74">
        <v>2011</v>
      </c>
      <c r="I10" s="17">
        <f t="shared" si="1"/>
        <v>99.850523168908808</v>
      </c>
      <c r="J10" s="18">
        <f t="shared" si="0"/>
        <v>100</v>
      </c>
      <c r="K10" s="18">
        <f t="shared" si="0"/>
        <v>95.814648729446915</v>
      </c>
      <c r="L10" s="18">
        <f t="shared" si="0"/>
        <v>90.13452914798205</v>
      </c>
      <c r="M10" s="18">
        <f t="shared" si="0"/>
        <v>101.79372197309415</v>
      </c>
      <c r="N10" s="21">
        <f t="shared" si="0"/>
        <v>91.928251121076215</v>
      </c>
    </row>
    <row r="11" spans="1:14">
      <c r="A11" s="74">
        <v>2012</v>
      </c>
      <c r="B11" s="17">
        <v>66.7</v>
      </c>
      <c r="C11" s="18">
        <v>66.7</v>
      </c>
      <c r="D11" s="18">
        <v>65.2</v>
      </c>
      <c r="E11" s="18">
        <v>62.6</v>
      </c>
      <c r="F11" s="18">
        <v>67.7</v>
      </c>
      <c r="G11" s="21">
        <v>67.3</v>
      </c>
      <c r="H11" s="74">
        <v>2012</v>
      </c>
      <c r="I11" s="17">
        <f t="shared" si="1"/>
        <v>100</v>
      </c>
      <c r="J11" s="18">
        <f t="shared" si="0"/>
        <v>100</v>
      </c>
      <c r="K11" s="18">
        <f t="shared" si="0"/>
        <v>97.751124437781115</v>
      </c>
      <c r="L11" s="18">
        <f t="shared" si="0"/>
        <v>93.853073463268373</v>
      </c>
      <c r="M11" s="18">
        <f t="shared" si="0"/>
        <v>101.4992503748126</v>
      </c>
      <c r="N11" s="21">
        <f t="shared" si="0"/>
        <v>100.89955022488755</v>
      </c>
    </row>
    <row r="12" spans="1:14">
      <c r="A12" s="75">
        <v>2013</v>
      </c>
      <c r="B12" s="23">
        <v>66.599999999999994</v>
      </c>
      <c r="C12" s="24">
        <v>66.599999999999994</v>
      </c>
      <c r="D12" s="24">
        <v>64.7</v>
      </c>
      <c r="E12" s="24">
        <v>61.4</v>
      </c>
      <c r="F12" s="24">
        <v>67.8</v>
      </c>
      <c r="G12" s="25">
        <v>68.8</v>
      </c>
      <c r="H12" s="75">
        <v>2013</v>
      </c>
      <c r="I12" s="23">
        <f t="shared" si="1"/>
        <v>100</v>
      </c>
      <c r="J12" s="24">
        <f t="shared" si="0"/>
        <v>100</v>
      </c>
      <c r="K12" s="24">
        <f t="shared" si="0"/>
        <v>97.147147147147166</v>
      </c>
      <c r="L12" s="24">
        <f t="shared" si="0"/>
        <v>92.192192192192195</v>
      </c>
      <c r="M12" s="24">
        <f t="shared" si="0"/>
        <v>101.8018018018018</v>
      </c>
      <c r="N12" s="25">
        <f t="shared" si="0"/>
        <v>103.30330330330331</v>
      </c>
    </row>
    <row r="13" spans="1:14">
      <c r="A13" s="77" t="s">
        <v>65</v>
      </c>
      <c r="B13" s="57"/>
      <c r="C13" s="57"/>
      <c r="D13" s="57"/>
      <c r="E13" s="57"/>
      <c r="F13" s="57"/>
      <c r="G13" s="58"/>
      <c r="H13" s="77" t="s">
        <v>65</v>
      </c>
      <c r="I13" s="24"/>
      <c r="J13" s="24"/>
      <c r="K13" s="24"/>
      <c r="L13" s="24"/>
      <c r="M13" s="24"/>
      <c r="N13" s="25"/>
    </row>
    <row r="14" spans="1:14">
      <c r="A14" s="73">
        <v>2007</v>
      </c>
      <c r="B14" s="6">
        <v>72.5</v>
      </c>
      <c r="C14" s="7">
        <v>72.599999999999994</v>
      </c>
      <c r="D14" s="7">
        <v>70.900000000000006</v>
      </c>
      <c r="E14" s="7">
        <v>68.3</v>
      </c>
      <c r="F14" s="7">
        <v>73.099999999999994</v>
      </c>
      <c r="G14" s="7">
        <v>75.599999999999994</v>
      </c>
      <c r="H14" s="73">
        <v>2007</v>
      </c>
      <c r="I14" s="6">
        <f t="shared" si="1"/>
        <v>99.862258953168052</v>
      </c>
      <c r="J14" s="7">
        <f t="shared" si="0"/>
        <v>100</v>
      </c>
      <c r="K14" s="7">
        <f t="shared" si="0"/>
        <v>97.658402203856767</v>
      </c>
      <c r="L14" s="7">
        <f t="shared" si="0"/>
        <v>94.0771349862259</v>
      </c>
      <c r="M14" s="7">
        <f t="shared" si="0"/>
        <v>100.68870523415978</v>
      </c>
      <c r="N14" s="29">
        <f t="shared" si="0"/>
        <v>104.13223140495869</v>
      </c>
    </row>
    <row r="15" spans="1:14">
      <c r="A15" s="74">
        <v>2008</v>
      </c>
      <c r="B15" s="17">
        <v>72.8</v>
      </c>
      <c r="C15" s="18">
        <v>72.8</v>
      </c>
      <c r="D15" s="18">
        <v>72.900000000000006</v>
      </c>
      <c r="E15" s="18">
        <v>70</v>
      </c>
      <c r="F15" s="18">
        <v>75.3</v>
      </c>
      <c r="G15" s="18">
        <v>76.5</v>
      </c>
      <c r="H15" s="74">
        <v>2008</v>
      </c>
      <c r="I15" s="17">
        <f t="shared" si="1"/>
        <v>100</v>
      </c>
      <c r="J15" s="18">
        <f t="shared" si="0"/>
        <v>100</v>
      </c>
      <c r="K15" s="18">
        <f t="shared" si="0"/>
        <v>100.13736263736266</v>
      </c>
      <c r="L15" s="18">
        <f t="shared" si="0"/>
        <v>96.15384615384616</v>
      </c>
      <c r="M15" s="18">
        <f t="shared" si="0"/>
        <v>103.43406593406594</v>
      </c>
      <c r="N15" s="21">
        <f t="shared" si="0"/>
        <v>105.08241758241759</v>
      </c>
    </row>
    <row r="16" spans="1:14">
      <c r="A16" s="74">
        <v>2009</v>
      </c>
      <c r="B16" s="17">
        <v>71.900000000000006</v>
      </c>
      <c r="C16" s="18">
        <v>71.900000000000006</v>
      </c>
      <c r="D16" s="18">
        <v>70.599999999999994</v>
      </c>
      <c r="E16" s="18">
        <v>67.3</v>
      </c>
      <c r="F16" s="18">
        <v>73.5</v>
      </c>
      <c r="G16" s="18">
        <v>69.8</v>
      </c>
      <c r="H16" s="74">
        <v>2009</v>
      </c>
      <c r="I16" s="17">
        <f t="shared" si="1"/>
        <v>100</v>
      </c>
      <c r="J16" s="18">
        <f t="shared" si="0"/>
        <v>100</v>
      </c>
      <c r="K16" s="18">
        <f t="shared" si="0"/>
        <v>98.191933240611945</v>
      </c>
      <c r="L16" s="18">
        <f t="shared" si="0"/>
        <v>93.602225312934621</v>
      </c>
      <c r="M16" s="18">
        <f t="shared" si="0"/>
        <v>102.22531293463142</v>
      </c>
      <c r="N16" s="21">
        <f t="shared" si="0"/>
        <v>97.079276773296229</v>
      </c>
    </row>
    <row r="17" spans="1:14">
      <c r="A17" s="74">
        <v>2010</v>
      </c>
      <c r="B17" s="17">
        <v>71.599999999999994</v>
      </c>
      <c r="C17" s="18">
        <v>71.8</v>
      </c>
      <c r="D17" s="18">
        <v>66.5</v>
      </c>
      <c r="E17" s="18">
        <v>61.8</v>
      </c>
      <c r="F17" s="18">
        <v>70.900000000000006</v>
      </c>
      <c r="G17" s="18">
        <v>66.8</v>
      </c>
      <c r="H17" s="74">
        <v>2010</v>
      </c>
      <c r="I17" s="17">
        <f t="shared" si="1"/>
        <v>99.721448467966567</v>
      </c>
      <c r="J17" s="18">
        <f t="shared" si="0"/>
        <v>100</v>
      </c>
      <c r="K17" s="18">
        <f t="shared" si="0"/>
        <v>92.618384401114213</v>
      </c>
      <c r="L17" s="18">
        <f t="shared" si="0"/>
        <v>86.072423398328695</v>
      </c>
      <c r="M17" s="18">
        <f t="shared" si="0"/>
        <v>98.746518105849589</v>
      </c>
      <c r="N17" s="21">
        <f t="shared" si="0"/>
        <v>93.036211699164355</v>
      </c>
    </row>
    <row r="18" spans="1:14">
      <c r="A18" s="74">
        <v>2011</v>
      </c>
      <c r="B18" s="17">
        <v>71.5</v>
      </c>
      <c r="C18" s="18">
        <v>71.5</v>
      </c>
      <c r="D18" s="18">
        <v>69.3</v>
      </c>
      <c r="E18" s="18">
        <v>65.5</v>
      </c>
      <c r="F18" s="18">
        <v>73.099999999999994</v>
      </c>
      <c r="G18" s="21">
        <v>60.4</v>
      </c>
      <c r="H18" s="74">
        <v>2011</v>
      </c>
      <c r="I18" s="17">
        <f t="shared" si="1"/>
        <v>100</v>
      </c>
      <c r="J18" s="18">
        <f t="shared" si="0"/>
        <v>100</v>
      </c>
      <c r="K18" s="18">
        <f t="shared" si="0"/>
        <v>96.92307692307692</v>
      </c>
      <c r="L18" s="18">
        <f t="shared" si="0"/>
        <v>91.608391608391599</v>
      </c>
      <c r="M18" s="18">
        <f t="shared" si="0"/>
        <v>102.23776223776223</v>
      </c>
      <c r="N18" s="21">
        <f t="shared" si="0"/>
        <v>84.47552447552448</v>
      </c>
    </row>
    <row r="19" spans="1:14">
      <c r="A19" s="74">
        <v>2012</v>
      </c>
      <c r="B19" s="17">
        <v>71.3</v>
      </c>
      <c r="C19" s="18">
        <v>71.3</v>
      </c>
      <c r="D19" s="18">
        <v>70.599999999999994</v>
      </c>
      <c r="E19" s="18">
        <v>68.7</v>
      </c>
      <c r="F19" s="18">
        <v>72.400000000000006</v>
      </c>
      <c r="G19" s="21">
        <v>72.7</v>
      </c>
      <c r="H19" s="74">
        <v>2012</v>
      </c>
      <c r="I19" s="17">
        <f t="shared" si="1"/>
        <v>100</v>
      </c>
      <c r="J19" s="18">
        <f t="shared" si="0"/>
        <v>100</v>
      </c>
      <c r="K19" s="18">
        <f t="shared" si="0"/>
        <v>99.018232819074328</v>
      </c>
      <c r="L19" s="18">
        <f t="shared" si="0"/>
        <v>96.353436185133248</v>
      </c>
      <c r="M19" s="18">
        <f t="shared" si="0"/>
        <v>101.54277699859749</v>
      </c>
      <c r="N19" s="21">
        <f t="shared" si="0"/>
        <v>101.96353436185134</v>
      </c>
    </row>
    <row r="20" spans="1:14">
      <c r="A20" s="75">
        <v>2013</v>
      </c>
      <c r="B20" s="23">
        <v>71.099999999999994</v>
      </c>
      <c r="C20" s="24">
        <v>71.2</v>
      </c>
      <c r="D20" s="24">
        <v>69.099999999999994</v>
      </c>
      <c r="E20" s="24">
        <v>66.5</v>
      </c>
      <c r="F20" s="24">
        <v>71.3</v>
      </c>
      <c r="G20" s="25">
        <v>74.7</v>
      </c>
      <c r="H20" s="75">
        <v>2013</v>
      </c>
      <c r="I20" s="23">
        <f t="shared" si="1"/>
        <v>99.859550561797732</v>
      </c>
      <c r="J20" s="24">
        <f t="shared" si="0"/>
        <v>100</v>
      </c>
      <c r="K20" s="24">
        <f t="shared" si="0"/>
        <v>97.050561797752806</v>
      </c>
      <c r="L20" s="24">
        <f t="shared" si="0"/>
        <v>93.398876404494374</v>
      </c>
      <c r="M20" s="24">
        <f t="shared" si="0"/>
        <v>100.14044943820224</v>
      </c>
      <c r="N20" s="25">
        <f t="shared" si="0"/>
        <v>104.91573033707866</v>
      </c>
    </row>
    <row r="21" spans="1:14">
      <c r="A21" s="77" t="s">
        <v>66</v>
      </c>
      <c r="B21" s="57"/>
      <c r="C21" s="57"/>
      <c r="D21" s="57"/>
      <c r="E21" s="57"/>
      <c r="F21" s="57"/>
      <c r="G21" s="58"/>
      <c r="H21" s="77" t="s">
        <v>66</v>
      </c>
      <c r="I21" s="24"/>
      <c r="J21" s="24"/>
      <c r="K21" s="24"/>
      <c r="L21" s="24"/>
      <c r="M21" s="24"/>
      <c r="N21" s="25"/>
    </row>
    <row r="22" spans="1:14">
      <c r="A22" s="73">
        <v>2007</v>
      </c>
      <c r="B22" s="6">
        <v>62.5</v>
      </c>
      <c r="C22" s="7">
        <v>62.5</v>
      </c>
      <c r="D22" s="7">
        <v>59.6</v>
      </c>
      <c r="E22" s="7">
        <v>57.2</v>
      </c>
      <c r="F22" s="7">
        <v>61.9</v>
      </c>
      <c r="G22" s="7">
        <v>66.3</v>
      </c>
      <c r="H22" s="73">
        <v>2007</v>
      </c>
      <c r="I22" s="6">
        <f t="shared" si="1"/>
        <v>100</v>
      </c>
      <c r="J22" s="7">
        <f t="shared" si="0"/>
        <v>100</v>
      </c>
      <c r="K22" s="7">
        <f t="shared" si="0"/>
        <v>95.36</v>
      </c>
      <c r="L22" s="7">
        <f t="shared" si="0"/>
        <v>91.52</v>
      </c>
      <c r="M22" s="7">
        <f t="shared" si="0"/>
        <v>99.039999999999992</v>
      </c>
      <c r="N22" s="29">
        <f t="shared" si="0"/>
        <v>106.08</v>
      </c>
    </row>
    <row r="23" spans="1:14">
      <c r="A23" s="74">
        <v>2008</v>
      </c>
      <c r="B23" s="17">
        <v>62.7</v>
      </c>
      <c r="C23" s="18">
        <v>62.7</v>
      </c>
      <c r="D23" s="18">
        <v>60.6</v>
      </c>
      <c r="E23" s="18">
        <v>57.9</v>
      </c>
      <c r="F23" s="18">
        <v>63.4</v>
      </c>
      <c r="G23" s="18">
        <v>67.400000000000006</v>
      </c>
      <c r="H23" s="74">
        <v>2008</v>
      </c>
      <c r="I23" s="17">
        <f t="shared" si="1"/>
        <v>100</v>
      </c>
      <c r="J23" s="18">
        <f t="shared" si="0"/>
        <v>100</v>
      </c>
      <c r="K23" s="18">
        <f t="shared" si="0"/>
        <v>96.650717703349272</v>
      </c>
      <c r="L23" s="18">
        <f t="shared" si="0"/>
        <v>92.344497607655498</v>
      </c>
      <c r="M23" s="18">
        <f t="shared" si="0"/>
        <v>101.11642743221689</v>
      </c>
      <c r="N23" s="21">
        <f t="shared" si="0"/>
        <v>107.49601275917067</v>
      </c>
    </row>
    <row r="24" spans="1:14">
      <c r="A24" s="74">
        <v>2009</v>
      </c>
      <c r="B24" s="17">
        <v>62.5</v>
      </c>
      <c r="C24" s="18">
        <v>62.5</v>
      </c>
      <c r="D24" s="18">
        <v>61.3</v>
      </c>
      <c r="E24" s="18">
        <v>58.5</v>
      </c>
      <c r="F24" s="18">
        <v>64.2</v>
      </c>
      <c r="G24" s="18">
        <v>64.900000000000006</v>
      </c>
      <c r="H24" s="74">
        <v>2009</v>
      </c>
      <c r="I24" s="17">
        <f t="shared" si="1"/>
        <v>100</v>
      </c>
      <c r="J24" s="18">
        <f t="shared" si="0"/>
        <v>100</v>
      </c>
      <c r="K24" s="18">
        <f t="shared" si="0"/>
        <v>98.08</v>
      </c>
      <c r="L24" s="18">
        <f t="shared" si="0"/>
        <v>93.600000000000009</v>
      </c>
      <c r="M24" s="18">
        <f t="shared" si="0"/>
        <v>102.72000000000001</v>
      </c>
      <c r="N24" s="21">
        <f t="shared" si="0"/>
        <v>103.84</v>
      </c>
    </row>
    <row r="25" spans="1:14">
      <c r="A25" s="74">
        <v>2010</v>
      </c>
      <c r="B25" s="17">
        <v>62.4</v>
      </c>
      <c r="C25" s="18">
        <v>62.5</v>
      </c>
      <c r="D25" s="18">
        <v>59.1</v>
      </c>
      <c r="E25" s="18">
        <v>56</v>
      </c>
      <c r="F25" s="18">
        <v>62.3</v>
      </c>
      <c r="G25" s="18">
        <v>60.6</v>
      </c>
      <c r="H25" s="74">
        <v>2010</v>
      </c>
      <c r="I25" s="17">
        <f t="shared" si="1"/>
        <v>99.839999999999989</v>
      </c>
      <c r="J25" s="18">
        <f t="shared" si="0"/>
        <v>100</v>
      </c>
      <c r="K25" s="18">
        <f t="shared" si="0"/>
        <v>94.56</v>
      </c>
      <c r="L25" s="18">
        <f t="shared" si="0"/>
        <v>89.600000000000009</v>
      </c>
      <c r="M25" s="18">
        <f t="shared" si="0"/>
        <v>99.679999999999993</v>
      </c>
      <c r="N25" s="21">
        <f t="shared" si="0"/>
        <v>96.960000000000008</v>
      </c>
    </row>
    <row r="26" spans="1:14">
      <c r="A26" s="74">
        <v>2011</v>
      </c>
      <c r="B26" s="17">
        <v>62.3</v>
      </c>
      <c r="C26" s="18">
        <v>62.3</v>
      </c>
      <c r="D26" s="18">
        <v>59.4</v>
      </c>
      <c r="E26" s="18">
        <v>55.9</v>
      </c>
      <c r="F26" s="18">
        <v>63.1</v>
      </c>
      <c r="G26" s="21">
        <v>62.3</v>
      </c>
      <c r="H26" s="74">
        <v>2011</v>
      </c>
      <c r="I26" s="17">
        <f t="shared" si="1"/>
        <v>100</v>
      </c>
      <c r="J26" s="18">
        <f t="shared" si="1"/>
        <v>100</v>
      </c>
      <c r="K26" s="18">
        <f t="shared" si="1"/>
        <v>95.345104333868377</v>
      </c>
      <c r="L26" s="18">
        <f t="shared" si="1"/>
        <v>89.727126805778497</v>
      </c>
      <c r="M26" s="18">
        <f t="shared" si="1"/>
        <v>101.2841091492777</v>
      </c>
      <c r="N26" s="21">
        <f t="shared" si="1"/>
        <v>100</v>
      </c>
    </row>
    <row r="27" spans="1:14">
      <c r="A27" s="74">
        <v>2012</v>
      </c>
      <c r="B27" s="17">
        <v>62.2</v>
      </c>
      <c r="C27" s="18">
        <v>62.2</v>
      </c>
      <c r="D27" s="18">
        <v>60.2</v>
      </c>
      <c r="E27" s="18">
        <v>57.4</v>
      </c>
      <c r="F27" s="18">
        <v>63</v>
      </c>
      <c r="G27" s="21">
        <v>61.9</v>
      </c>
      <c r="H27" s="74">
        <v>2012</v>
      </c>
      <c r="I27" s="17">
        <f t="shared" si="1"/>
        <v>100</v>
      </c>
      <c r="J27" s="18">
        <f t="shared" si="1"/>
        <v>100</v>
      </c>
      <c r="K27" s="18">
        <f t="shared" si="1"/>
        <v>96.784565916398719</v>
      </c>
      <c r="L27" s="18">
        <f t="shared" si="1"/>
        <v>92.282958199356898</v>
      </c>
      <c r="M27" s="18">
        <f t="shared" si="1"/>
        <v>101.2861736334405</v>
      </c>
      <c r="N27" s="21">
        <f t="shared" si="1"/>
        <v>99.517684887459808</v>
      </c>
    </row>
    <row r="28" spans="1:14">
      <c r="A28" s="75">
        <v>2013</v>
      </c>
      <c r="B28" s="23">
        <v>62.2</v>
      </c>
      <c r="C28" s="24">
        <v>62.2</v>
      </c>
      <c r="D28" s="24">
        <v>60.6</v>
      </c>
      <c r="E28" s="24">
        <v>56.8</v>
      </c>
      <c r="F28" s="24">
        <v>64.400000000000006</v>
      </c>
      <c r="G28" s="25">
        <v>62.9</v>
      </c>
      <c r="H28" s="75">
        <v>2013</v>
      </c>
      <c r="I28" s="23">
        <f t="shared" si="1"/>
        <v>100</v>
      </c>
      <c r="J28" s="24">
        <f t="shared" si="1"/>
        <v>100</v>
      </c>
      <c r="K28" s="24">
        <f t="shared" si="1"/>
        <v>97.427652733118961</v>
      </c>
      <c r="L28" s="24">
        <f t="shared" si="1"/>
        <v>91.318327974276514</v>
      </c>
      <c r="M28" s="24">
        <f t="shared" si="1"/>
        <v>103.53697749196142</v>
      </c>
      <c r="N28" s="25">
        <f t="shared" si="1"/>
        <v>101.12540192926045</v>
      </c>
    </row>
    <row r="29" spans="1:14">
      <c r="A29" s="94" t="s">
        <v>133</v>
      </c>
      <c r="B29" s="56"/>
      <c r="C29" s="46"/>
      <c r="D29" s="46"/>
      <c r="E29" s="46"/>
      <c r="F29" s="46"/>
      <c r="G29" s="46"/>
      <c r="H29" s="94" t="s">
        <v>144</v>
      </c>
      <c r="I29" s="3"/>
      <c r="J29" s="95"/>
      <c r="K29" s="95"/>
      <c r="L29" s="95"/>
      <c r="M29" s="95"/>
      <c r="N29" s="96"/>
    </row>
    <row r="30" spans="1:14">
      <c r="A30" s="77" t="s">
        <v>64</v>
      </c>
      <c r="B30" s="61"/>
      <c r="C30" s="61"/>
      <c r="D30" s="61"/>
      <c r="E30" s="61"/>
      <c r="F30" s="61"/>
      <c r="G30" s="62"/>
      <c r="H30" s="77" t="s">
        <v>64</v>
      </c>
      <c r="I30" s="46"/>
      <c r="J30" s="46"/>
      <c r="K30" s="46"/>
      <c r="L30" s="46"/>
      <c r="M30" s="46"/>
      <c r="N30" s="47"/>
    </row>
    <row r="31" spans="1:14">
      <c r="A31" s="74">
        <v>2008</v>
      </c>
      <c r="B31" s="101">
        <f>IF(ISERROR(B7/B6*100-100),"n.a.",B7/B6*100-100)</f>
        <v>0.29673590504448555</v>
      </c>
      <c r="C31" s="30">
        <f t="shared" ref="C31:G31" si="2">IF(ISERROR(C7/C6*100-100),"n.a.",C7/C6*100-100)</f>
        <v>0.29629629629630472</v>
      </c>
      <c r="D31" s="30">
        <f t="shared" si="2"/>
        <v>2.3076923076922924</v>
      </c>
      <c r="E31" s="30">
        <f t="shared" si="2"/>
        <v>1.9261637239165452</v>
      </c>
      <c r="F31" s="30">
        <f t="shared" si="2"/>
        <v>2.6666666666666572</v>
      </c>
      <c r="G31" s="31">
        <f t="shared" si="2"/>
        <v>1.2711864406779796</v>
      </c>
      <c r="H31" s="73">
        <v>2007</v>
      </c>
      <c r="I31" s="17">
        <f>IF(ISERROR(B6-$C6),"n.a.",B6-$C6)</f>
        <v>-9.9999999999994316E-2</v>
      </c>
      <c r="J31" s="18">
        <f t="shared" ref="J31:N34" si="3">IF(ISERROR(C6-$C6),"n.a.",C6-$C6)</f>
        <v>0</v>
      </c>
      <c r="K31" s="18">
        <f t="shared" si="3"/>
        <v>-2.5</v>
      </c>
      <c r="L31" s="18">
        <f t="shared" si="3"/>
        <v>-5.2000000000000028</v>
      </c>
      <c r="M31" s="18">
        <f t="shared" si="3"/>
        <v>0</v>
      </c>
      <c r="N31" s="21">
        <f>IF(ISERROR(G6-$C6),"n.a.",G6-$C6)</f>
        <v>3.2999999999999972</v>
      </c>
    </row>
    <row r="32" spans="1:14">
      <c r="A32" s="74">
        <v>2009</v>
      </c>
      <c r="B32" s="59">
        <f t="shared" ref="B32:G34" si="4">IF(ISERROR(B8/B7*100-100),"n.a.",B8/B7*100-100)</f>
        <v>-0.73964497041420429</v>
      </c>
      <c r="C32" s="32">
        <f t="shared" si="4"/>
        <v>-0.73855243722303499</v>
      </c>
      <c r="D32" s="32">
        <f t="shared" si="4"/>
        <v>-1.20300751879698</v>
      </c>
      <c r="E32" s="32">
        <f t="shared" si="4"/>
        <v>-1.4173228346456597</v>
      </c>
      <c r="F32" s="32">
        <f t="shared" si="4"/>
        <v>-0.72150072150071765</v>
      </c>
      <c r="G32" s="33">
        <f t="shared" si="4"/>
        <v>-6.555090655509062</v>
      </c>
      <c r="H32" s="74">
        <v>2008</v>
      </c>
      <c r="I32" s="17">
        <f t="shared" ref="I32:I34" si="5">IF(ISERROR(B7-$C7),"n.a.",B7-$C7)</f>
        <v>-0.10000000000000853</v>
      </c>
      <c r="J32" s="18">
        <f t="shared" si="3"/>
        <v>0</v>
      </c>
      <c r="K32" s="18">
        <f t="shared" si="3"/>
        <v>-1.2000000000000028</v>
      </c>
      <c r="L32" s="18">
        <f t="shared" si="3"/>
        <v>-4.2000000000000028</v>
      </c>
      <c r="M32" s="18">
        <f t="shared" si="3"/>
        <v>1.5999999999999943</v>
      </c>
      <c r="N32" s="21">
        <f t="shared" si="3"/>
        <v>4</v>
      </c>
    </row>
    <row r="33" spans="1:14">
      <c r="A33" s="74">
        <v>2010</v>
      </c>
      <c r="B33" s="59">
        <f t="shared" si="4"/>
        <v>-0.14903129657226089</v>
      </c>
      <c r="C33" s="32">
        <f t="shared" si="4"/>
        <v>-0.14880952380953261</v>
      </c>
      <c r="D33" s="32">
        <f t="shared" si="4"/>
        <v>-4.7184170471841753</v>
      </c>
      <c r="E33" s="32">
        <f t="shared" si="4"/>
        <v>-6.2300319488817877</v>
      </c>
      <c r="F33" s="32">
        <f t="shared" si="4"/>
        <v>-3.1976744186046631</v>
      </c>
      <c r="G33" s="33">
        <f t="shared" si="4"/>
        <v>-4.6268656716417951</v>
      </c>
      <c r="H33" s="74">
        <v>2009</v>
      </c>
      <c r="I33" s="17">
        <f t="shared" si="5"/>
        <v>-0.10000000000000853</v>
      </c>
      <c r="J33" s="18">
        <f t="shared" si="3"/>
        <v>0</v>
      </c>
      <c r="K33" s="18">
        <f t="shared" si="3"/>
        <v>-1.5</v>
      </c>
      <c r="L33" s="18">
        <f t="shared" si="3"/>
        <v>-4.6000000000000014</v>
      </c>
      <c r="M33" s="18">
        <f t="shared" si="3"/>
        <v>1.5999999999999943</v>
      </c>
      <c r="N33" s="21">
        <f t="shared" si="3"/>
        <v>-0.20000000000000284</v>
      </c>
    </row>
    <row r="34" spans="1:14">
      <c r="A34" s="74">
        <v>2011</v>
      </c>
      <c r="B34" s="59">
        <f t="shared" si="4"/>
        <v>-0.29850746268657247</v>
      </c>
      <c r="C34" s="32">
        <f t="shared" si="4"/>
        <v>-0.29806259314455019</v>
      </c>
      <c r="D34" s="32">
        <f t="shared" si="4"/>
        <v>2.3961661341852931</v>
      </c>
      <c r="E34" s="32">
        <f t="shared" si="4"/>
        <v>2.725724020442911</v>
      </c>
      <c r="F34" s="32">
        <f t="shared" si="4"/>
        <v>2.2522522522522479</v>
      </c>
      <c r="G34" s="33">
        <f t="shared" si="4"/>
        <v>-3.7558685446009434</v>
      </c>
      <c r="H34" s="74">
        <v>2010</v>
      </c>
      <c r="I34" s="17">
        <f t="shared" si="5"/>
        <v>-9.9999999999994316E-2</v>
      </c>
      <c r="J34" s="18">
        <f t="shared" si="3"/>
        <v>0</v>
      </c>
      <c r="K34" s="18">
        <f t="shared" si="3"/>
        <v>-4.4999999999999929</v>
      </c>
      <c r="L34" s="18">
        <f t="shared" si="3"/>
        <v>-8.3999999999999915</v>
      </c>
      <c r="M34" s="18">
        <f t="shared" si="3"/>
        <v>-0.5</v>
      </c>
      <c r="N34" s="21">
        <f t="shared" si="3"/>
        <v>-3.1999999999999957</v>
      </c>
    </row>
    <row r="35" spans="1:14">
      <c r="A35" s="74">
        <v>2012</v>
      </c>
      <c r="B35" s="59">
        <f t="shared" ref="B35:G35" si="6">IF(ISERROR(B11/B10*100-100),"n.a.",B11/B10*100-100)</f>
        <v>-0.14970059880238296</v>
      </c>
      <c r="C35" s="32">
        <f t="shared" si="6"/>
        <v>-0.29895366218237029</v>
      </c>
      <c r="D35" s="32">
        <f t="shared" si="6"/>
        <v>1.7160686427457108</v>
      </c>
      <c r="E35" s="32">
        <f t="shared" si="6"/>
        <v>3.8142620232172675</v>
      </c>
      <c r="F35" s="32">
        <f t="shared" si="6"/>
        <v>-0.58737151248162434</v>
      </c>
      <c r="G35" s="33">
        <f t="shared" si="6"/>
        <v>9.4308943089430812</v>
      </c>
      <c r="H35" s="74">
        <v>2011</v>
      </c>
      <c r="I35" s="17">
        <f t="shared" ref="I35:I37" si="7">IF(ISERROR(B10-$C10),"n.a.",B10-$C10)</f>
        <v>-0.10000000000000853</v>
      </c>
      <c r="J35" s="18">
        <f t="shared" ref="J35:J37" si="8">IF(ISERROR(C10-$C10),"n.a.",C10-$C10)</f>
        <v>0</v>
      </c>
      <c r="K35" s="18">
        <f t="shared" ref="K35:K37" si="9">IF(ISERROR(D10-$C10),"n.a.",D10-$C10)</f>
        <v>-2.8000000000000114</v>
      </c>
      <c r="L35" s="18">
        <f t="shared" ref="L35:L37" si="10">IF(ISERROR(E10-$C10),"n.a.",E10-$C10)</f>
        <v>-6.6000000000000085</v>
      </c>
      <c r="M35" s="18">
        <f t="shared" ref="M35:M37" si="11">IF(ISERROR(F10-$C10),"n.a.",F10-$C10)</f>
        <v>1.1999999999999886</v>
      </c>
      <c r="N35" s="21">
        <f t="shared" ref="N35:N37" si="12">IF(ISERROR(G10-$C10),"n.a.",G10-$C10)</f>
        <v>-5.4000000000000057</v>
      </c>
    </row>
    <row r="36" spans="1:14">
      <c r="A36" s="74">
        <v>2013</v>
      </c>
      <c r="B36" s="59">
        <f t="shared" ref="B36:G36" si="13">IF(ISERROR(B12/B11*100-100),"n.a.",B12/B11*100-100)</f>
        <v>-0.14992503748126751</v>
      </c>
      <c r="C36" s="32">
        <f t="shared" si="13"/>
        <v>-0.14992503748126751</v>
      </c>
      <c r="D36" s="32">
        <f t="shared" si="13"/>
        <v>-0.76687116564416158</v>
      </c>
      <c r="E36" s="32">
        <f t="shared" si="13"/>
        <v>-1.9169329073482402</v>
      </c>
      <c r="F36" s="32">
        <f t="shared" si="13"/>
        <v>0.14771048744459847</v>
      </c>
      <c r="G36" s="33">
        <f t="shared" si="13"/>
        <v>2.2288261515601704</v>
      </c>
      <c r="H36" s="74">
        <v>2012</v>
      </c>
      <c r="I36" s="17">
        <f t="shared" si="7"/>
        <v>0</v>
      </c>
      <c r="J36" s="18">
        <f t="shared" si="8"/>
        <v>0</v>
      </c>
      <c r="K36" s="18">
        <f t="shared" si="9"/>
        <v>-1.5</v>
      </c>
      <c r="L36" s="18">
        <f t="shared" si="10"/>
        <v>-4.1000000000000014</v>
      </c>
      <c r="M36" s="18">
        <f t="shared" si="11"/>
        <v>1</v>
      </c>
      <c r="N36" s="21">
        <f t="shared" si="12"/>
        <v>0.59999999999999432</v>
      </c>
    </row>
    <row r="37" spans="1:14">
      <c r="A37" s="75" t="s">
        <v>220</v>
      </c>
      <c r="B37" s="60">
        <f>IF(ISERROR(B12/B6*100-100),"n.a.",B12/B6*100-100)</f>
        <v>-1.1869436201780559</v>
      </c>
      <c r="C37" s="34">
        <f t="shared" ref="C37:G37" si="14">IF(ISERROR(C12/C6*100-100),"n.a.",C12/C6*100-100)</f>
        <v>-1.3333333333333428</v>
      </c>
      <c r="D37" s="34">
        <f t="shared" si="14"/>
        <v>-0.46153846153845279</v>
      </c>
      <c r="E37" s="34">
        <f t="shared" si="14"/>
        <v>-1.4446227929373947</v>
      </c>
      <c r="F37" s="34">
        <f t="shared" si="14"/>
        <v>0.44444444444444287</v>
      </c>
      <c r="G37" s="35">
        <f t="shared" si="14"/>
        <v>-2.8248587570621453</v>
      </c>
      <c r="H37" s="75">
        <v>2013</v>
      </c>
      <c r="I37" s="17">
        <f t="shared" si="7"/>
        <v>0</v>
      </c>
      <c r="J37" s="18">
        <f t="shared" si="8"/>
        <v>0</v>
      </c>
      <c r="K37" s="18">
        <f t="shared" si="9"/>
        <v>-1.8999999999999915</v>
      </c>
      <c r="L37" s="18">
        <f t="shared" si="10"/>
        <v>-5.1999999999999957</v>
      </c>
      <c r="M37" s="18">
        <f t="shared" si="11"/>
        <v>1.2000000000000028</v>
      </c>
      <c r="N37" s="21">
        <f t="shared" si="12"/>
        <v>2.2000000000000028</v>
      </c>
    </row>
    <row r="38" spans="1:14">
      <c r="A38" s="77" t="s">
        <v>65</v>
      </c>
      <c r="B38" s="61"/>
      <c r="C38" s="61"/>
      <c r="D38" s="61"/>
      <c r="E38" s="61"/>
      <c r="F38" s="61"/>
      <c r="G38" s="62"/>
      <c r="H38" s="77" t="s">
        <v>65</v>
      </c>
      <c r="I38" s="57"/>
      <c r="J38" s="57"/>
      <c r="K38" s="57"/>
      <c r="L38" s="57"/>
      <c r="M38" s="57"/>
      <c r="N38" s="58"/>
    </row>
    <row r="39" spans="1:14">
      <c r="A39" s="74">
        <v>2008</v>
      </c>
      <c r="B39" s="101">
        <f t="shared" ref="B39:G42" si="15">IF(ISERROR(B15/B14*100-100),"n.a.",B15/B14*100-100)</f>
        <v>0.41379310344827047</v>
      </c>
      <c r="C39" s="30">
        <f t="shared" si="15"/>
        <v>0.27548209366392484</v>
      </c>
      <c r="D39" s="30">
        <f t="shared" si="15"/>
        <v>2.8208744710860287</v>
      </c>
      <c r="E39" s="30">
        <f t="shared" si="15"/>
        <v>2.4890190336749782</v>
      </c>
      <c r="F39" s="30">
        <f t="shared" si="15"/>
        <v>3.0095759233926174</v>
      </c>
      <c r="G39" s="31">
        <f t="shared" si="15"/>
        <v>1.190476190476204</v>
      </c>
      <c r="H39" s="73">
        <v>2007</v>
      </c>
      <c r="I39" s="6">
        <f t="shared" ref="I39:N42" si="16">IF(ISERROR(B14-$C14),"n.a.",B14-$C14)</f>
        <v>-9.9999999999994316E-2</v>
      </c>
      <c r="J39" s="7">
        <f t="shared" si="16"/>
        <v>0</v>
      </c>
      <c r="K39" s="7">
        <f t="shared" si="16"/>
        <v>-1.6999999999999886</v>
      </c>
      <c r="L39" s="7">
        <f t="shared" si="16"/>
        <v>-4.2999999999999972</v>
      </c>
      <c r="M39" s="7">
        <f t="shared" si="16"/>
        <v>0.5</v>
      </c>
      <c r="N39" s="29">
        <f t="shared" si="16"/>
        <v>3</v>
      </c>
    </row>
    <row r="40" spans="1:14">
      <c r="A40" s="74">
        <v>2009</v>
      </c>
      <c r="B40" s="59">
        <f t="shared" si="15"/>
        <v>-1.236263736263723</v>
      </c>
      <c r="C40" s="32">
        <f t="shared" si="15"/>
        <v>-1.236263736263723</v>
      </c>
      <c r="D40" s="32">
        <f t="shared" si="15"/>
        <v>-3.1550068587105784</v>
      </c>
      <c r="E40" s="32">
        <f t="shared" si="15"/>
        <v>-3.8571428571428612</v>
      </c>
      <c r="F40" s="32">
        <f t="shared" si="15"/>
        <v>-2.3904382470119572</v>
      </c>
      <c r="G40" s="33">
        <f t="shared" si="15"/>
        <v>-8.7581699346405202</v>
      </c>
      <c r="H40" s="74">
        <v>2008</v>
      </c>
      <c r="I40" s="17">
        <f t="shared" si="16"/>
        <v>0</v>
      </c>
      <c r="J40" s="18">
        <f t="shared" si="16"/>
        <v>0</v>
      </c>
      <c r="K40" s="18">
        <f t="shared" si="16"/>
        <v>0.10000000000000853</v>
      </c>
      <c r="L40" s="18">
        <f t="shared" si="16"/>
        <v>-2.7999999999999972</v>
      </c>
      <c r="M40" s="18">
        <f t="shared" si="16"/>
        <v>2.5</v>
      </c>
      <c r="N40" s="21">
        <f t="shared" si="16"/>
        <v>3.7000000000000028</v>
      </c>
    </row>
    <row r="41" spans="1:14">
      <c r="A41" s="74">
        <v>2010</v>
      </c>
      <c r="B41" s="59">
        <f t="shared" si="15"/>
        <v>-0.41724617524340601</v>
      </c>
      <c r="C41" s="32">
        <f t="shared" si="15"/>
        <v>-0.13908205841447341</v>
      </c>
      <c r="D41" s="32">
        <f t="shared" si="15"/>
        <v>-5.8073654390934877</v>
      </c>
      <c r="E41" s="32">
        <f t="shared" si="15"/>
        <v>-8.1723625557206532</v>
      </c>
      <c r="F41" s="32">
        <f t="shared" si="15"/>
        <v>-3.5374149659863861</v>
      </c>
      <c r="G41" s="33">
        <f t="shared" si="15"/>
        <v>-4.2979942693409754</v>
      </c>
      <c r="H41" s="74">
        <v>2009</v>
      </c>
      <c r="I41" s="17">
        <f t="shared" si="16"/>
        <v>0</v>
      </c>
      <c r="J41" s="18">
        <f t="shared" si="16"/>
        <v>0</v>
      </c>
      <c r="K41" s="18">
        <f t="shared" si="16"/>
        <v>-1.3000000000000114</v>
      </c>
      <c r="L41" s="18">
        <f t="shared" si="16"/>
        <v>-4.6000000000000085</v>
      </c>
      <c r="M41" s="18">
        <f t="shared" si="16"/>
        <v>1.5999999999999943</v>
      </c>
      <c r="N41" s="21">
        <f t="shared" si="16"/>
        <v>-2.1000000000000085</v>
      </c>
    </row>
    <row r="42" spans="1:14">
      <c r="A42" s="74">
        <v>2011</v>
      </c>
      <c r="B42" s="59">
        <f t="shared" si="15"/>
        <v>-0.13966480446926255</v>
      </c>
      <c r="C42" s="32">
        <f t="shared" si="15"/>
        <v>-0.41782729805012764</v>
      </c>
      <c r="D42" s="32">
        <f t="shared" si="15"/>
        <v>4.2105263157894655</v>
      </c>
      <c r="E42" s="32">
        <f t="shared" si="15"/>
        <v>5.9870550161812446</v>
      </c>
      <c r="F42" s="32">
        <f t="shared" si="15"/>
        <v>3.1029619181946089</v>
      </c>
      <c r="G42" s="33">
        <f t="shared" si="15"/>
        <v>-9.5808383233532908</v>
      </c>
      <c r="H42" s="74">
        <v>2010</v>
      </c>
      <c r="I42" s="17">
        <f t="shared" si="16"/>
        <v>-0.20000000000000284</v>
      </c>
      <c r="J42" s="18">
        <f t="shared" si="16"/>
        <v>0</v>
      </c>
      <c r="K42" s="18">
        <f t="shared" si="16"/>
        <v>-5.2999999999999972</v>
      </c>
      <c r="L42" s="18">
        <f t="shared" si="16"/>
        <v>-10</v>
      </c>
      <c r="M42" s="18">
        <f t="shared" si="16"/>
        <v>-0.89999999999999147</v>
      </c>
      <c r="N42" s="21">
        <f t="shared" si="16"/>
        <v>-5</v>
      </c>
    </row>
    <row r="43" spans="1:14">
      <c r="A43" s="74">
        <v>2012</v>
      </c>
      <c r="B43" s="59">
        <f t="shared" ref="B43:G43" si="17">IF(ISERROR(B19/B18*100-100),"n.a.",B19/B18*100-100)</f>
        <v>-0.27972027972028002</v>
      </c>
      <c r="C43" s="32">
        <f t="shared" si="17"/>
        <v>-0.27972027972028002</v>
      </c>
      <c r="D43" s="32">
        <f t="shared" si="17"/>
        <v>1.8759018759018744</v>
      </c>
      <c r="E43" s="32">
        <f t="shared" si="17"/>
        <v>4.8854961832061008</v>
      </c>
      <c r="F43" s="32">
        <f t="shared" si="17"/>
        <v>-0.95759233926126797</v>
      </c>
      <c r="G43" s="33">
        <f t="shared" si="17"/>
        <v>20.36423841059603</v>
      </c>
      <c r="H43" s="74">
        <v>2011</v>
      </c>
      <c r="I43" s="17">
        <f t="shared" ref="I43:N43" si="18">IF(ISERROR(B18-$C18),"n.a.",B18-$C18)</f>
        <v>0</v>
      </c>
      <c r="J43" s="18">
        <f t="shared" si="18"/>
        <v>0</v>
      </c>
      <c r="K43" s="18">
        <f t="shared" si="18"/>
        <v>-2.2000000000000028</v>
      </c>
      <c r="L43" s="18">
        <f t="shared" si="18"/>
        <v>-6</v>
      </c>
      <c r="M43" s="18">
        <f t="shared" si="18"/>
        <v>1.5999999999999943</v>
      </c>
      <c r="N43" s="21">
        <f t="shared" si="18"/>
        <v>-11.100000000000001</v>
      </c>
    </row>
    <row r="44" spans="1:14">
      <c r="A44" s="74">
        <v>2013</v>
      </c>
      <c r="B44" s="59">
        <f t="shared" ref="B44:G44" si="19">IF(ISERROR(B20/B19*100-100),"n.a.",B20/B19*100-100)</f>
        <v>-0.2805049088359084</v>
      </c>
      <c r="C44" s="32">
        <f t="shared" si="19"/>
        <v>-0.14025245441794709</v>
      </c>
      <c r="D44" s="32">
        <f t="shared" si="19"/>
        <v>-2.1246458923512677</v>
      </c>
      <c r="E44" s="32">
        <f t="shared" si="19"/>
        <v>-3.2023289665211081</v>
      </c>
      <c r="F44" s="32">
        <f t="shared" si="19"/>
        <v>-1.5193370165745961</v>
      </c>
      <c r="G44" s="33">
        <f t="shared" si="19"/>
        <v>2.7510316368638286</v>
      </c>
      <c r="H44" s="74">
        <v>2012</v>
      </c>
      <c r="I44" s="17">
        <f t="shared" ref="I44:N44" si="20">IF(ISERROR(B19-$C19),"n.a.",B19-$C19)</f>
        <v>0</v>
      </c>
      <c r="J44" s="18">
        <f t="shared" si="20"/>
        <v>0</v>
      </c>
      <c r="K44" s="18">
        <f t="shared" si="20"/>
        <v>-0.70000000000000284</v>
      </c>
      <c r="L44" s="18">
        <f t="shared" si="20"/>
        <v>-2.5999999999999943</v>
      </c>
      <c r="M44" s="18">
        <f t="shared" si="20"/>
        <v>1.1000000000000085</v>
      </c>
      <c r="N44" s="21">
        <f t="shared" si="20"/>
        <v>1.4000000000000057</v>
      </c>
    </row>
    <row r="45" spans="1:14">
      <c r="A45" s="75" t="s">
        <v>220</v>
      </c>
      <c r="B45" s="60">
        <f>IF(ISERROR(B20/B14*100-100),"n.a.",B20/B14*100-100)</f>
        <v>-1.9310344827586334</v>
      </c>
      <c r="C45" s="34">
        <f t="shared" ref="C45:G45" si="21">IF(ISERROR(C20/C14*100-100),"n.a.",C20/C14*100-100)</f>
        <v>-1.9283746556473744</v>
      </c>
      <c r="D45" s="34">
        <f t="shared" si="21"/>
        <v>-2.5387870239774486</v>
      </c>
      <c r="E45" s="34">
        <f t="shared" si="21"/>
        <v>-2.6354319180087771</v>
      </c>
      <c r="F45" s="34">
        <f t="shared" si="21"/>
        <v>-2.4623803009575909</v>
      </c>
      <c r="G45" s="35">
        <f t="shared" si="21"/>
        <v>-1.1904761904761756</v>
      </c>
      <c r="H45" s="75">
        <v>2013</v>
      </c>
      <c r="I45" s="17">
        <f t="shared" ref="I45:N45" si="22">IF(ISERROR(B20-$C20),"n.a.",B20-$C20)</f>
        <v>-0.10000000000000853</v>
      </c>
      <c r="J45" s="18">
        <f t="shared" si="22"/>
        <v>0</v>
      </c>
      <c r="K45" s="18">
        <f t="shared" si="22"/>
        <v>-2.1000000000000085</v>
      </c>
      <c r="L45" s="18">
        <f t="shared" si="22"/>
        <v>-4.7000000000000028</v>
      </c>
      <c r="M45" s="18">
        <f t="shared" si="22"/>
        <v>9.9999999999994316E-2</v>
      </c>
      <c r="N45" s="21">
        <f t="shared" si="22"/>
        <v>3.5</v>
      </c>
    </row>
    <row r="46" spans="1:14">
      <c r="A46" s="77" t="s">
        <v>66</v>
      </c>
      <c r="B46" s="61"/>
      <c r="C46" s="61"/>
      <c r="D46" s="61"/>
      <c r="E46" s="61"/>
      <c r="F46" s="61"/>
      <c r="G46" s="62"/>
      <c r="H46" s="77" t="s">
        <v>66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0" si="23">IF(ISERROR(B23/B22*100-100),"n.a.",B23/B22*100-100)</f>
        <v>0.32000000000000739</v>
      </c>
      <c r="C47" s="30">
        <f t="shared" si="23"/>
        <v>0.32000000000000739</v>
      </c>
      <c r="D47" s="30">
        <f t="shared" si="23"/>
        <v>1.6778523489932979</v>
      </c>
      <c r="E47" s="30">
        <f t="shared" si="23"/>
        <v>1.2237762237762126</v>
      </c>
      <c r="F47" s="30">
        <f t="shared" si="23"/>
        <v>2.4232633279483053</v>
      </c>
      <c r="G47" s="31">
        <f t="shared" si="23"/>
        <v>1.6591251885369758</v>
      </c>
      <c r="H47" s="73">
        <v>2007</v>
      </c>
      <c r="I47" s="6">
        <f t="shared" ref="I47:N50" si="24">IF(ISERROR(B22-$C22),"n.a.",B22-$C22)</f>
        <v>0</v>
      </c>
      <c r="J47" s="7">
        <f t="shared" si="24"/>
        <v>0</v>
      </c>
      <c r="K47" s="7">
        <f t="shared" si="24"/>
        <v>-2.8999999999999986</v>
      </c>
      <c r="L47" s="7">
        <f t="shared" si="24"/>
        <v>-5.2999999999999972</v>
      </c>
      <c r="M47" s="7">
        <f t="shared" si="24"/>
        <v>-0.60000000000000142</v>
      </c>
      <c r="N47" s="29">
        <f t="shared" si="24"/>
        <v>3.7999999999999972</v>
      </c>
    </row>
    <row r="48" spans="1:14">
      <c r="A48" s="74">
        <v>2009</v>
      </c>
      <c r="B48" s="59">
        <f t="shared" si="23"/>
        <v>-0.31897926634769647</v>
      </c>
      <c r="C48" s="32">
        <f t="shared" si="23"/>
        <v>-0.31897926634769647</v>
      </c>
      <c r="D48" s="32">
        <f t="shared" si="23"/>
        <v>1.1551155115511449</v>
      </c>
      <c r="E48" s="32">
        <f t="shared" si="23"/>
        <v>1.0362694300518172</v>
      </c>
      <c r="F48" s="32">
        <f t="shared" si="23"/>
        <v>1.261829652996866</v>
      </c>
      <c r="G48" s="33">
        <f t="shared" si="23"/>
        <v>-3.7091988130563749</v>
      </c>
      <c r="H48" s="74">
        <v>2008</v>
      </c>
      <c r="I48" s="17">
        <f t="shared" si="24"/>
        <v>0</v>
      </c>
      <c r="J48" s="18">
        <f t="shared" si="24"/>
        <v>0</v>
      </c>
      <c r="K48" s="18">
        <f t="shared" si="24"/>
        <v>-2.1000000000000014</v>
      </c>
      <c r="L48" s="18">
        <f t="shared" si="24"/>
        <v>-4.8000000000000043</v>
      </c>
      <c r="M48" s="18">
        <f t="shared" si="24"/>
        <v>0.69999999999999574</v>
      </c>
      <c r="N48" s="21">
        <f t="shared" si="24"/>
        <v>4.7000000000000028</v>
      </c>
    </row>
    <row r="49" spans="1:14">
      <c r="A49" s="74">
        <v>2010</v>
      </c>
      <c r="B49" s="59">
        <f t="shared" si="23"/>
        <v>-0.1600000000000108</v>
      </c>
      <c r="C49" s="32">
        <f t="shared" si="23"/>
        <v>0</v>
      </c>
      <c r="D49" s="32">
        <f t="shared" si="23"/>
        <v>-3.5889070146818796</v>
      </c>
      <c r="E49" s="32">
        <f t="shared" si="23"/>
        <v>-4.2735042735042725</v>
      </c>
      <c r="F49" s="32">
        <f t="shared" si="23"/>
        <v>-2.9595015576324073</v>
      </c>
      <c r="G49" s="33">
        <f t="shared" si="23"/>
        <v>-6.6255778120184914</v>
      </c>
      <c r="H49" s="74">
        <v>2009</v>
      </c>
      <c r="I49" s="17">
        <f t="shared" si="24"/>
        <v>0</v>
      </c>
      <c r="J49" s="18">
        <f t="shared" si="24"/>
        <v>0</v>
      </c>
      <c r="K49" s="18">
        <f t="shared" si="24"/>
        <v>-1.2000000000000028</v>
      </c>
      <c r="L49" s="18">
        <f t="shared" si="24"/>
        <v>-4</v>
      </c>
      <c r="M49" s="18">
        <f t="shared" si="24"/>
        <v>1.7000000000000028</v>
      </c>
      <c r="N49" s="21">
        <f t="shared" si="24"/>
        <v>2.4000000000000057</v>
      </c>
    </row>
    <row r="50" spans="1:14">
      <c r="A50" s="74">
        <v>2011</v>
      </c>
      <c r="B50" s="59">
        <f t="shared" si="23"/>
        <v>-0.1602564102564088</v>
      </c>
      <c r="C50" s="32">
        <f t="shared" si="23"/>
        <v>-0.32000000000000739</v>
      </c>
      <c r="D50" s="32">
        <f t="shared" si="23"/>
        <v>0.50761421319795375</v>
      </c>
      <c r="E50" s="32">
        <f t="shared" si="23"/>
        <v>-0.1785714285714306</v>
      </c>
      <c r="F50" s="32">
        <f t="shared" si="23"/>
        <v>1.2841091492776968</v>
      </c>
      <c r="G50" s="33">
        <f t="shared" si="23"/>
        <v>2.8052805280528048</v>
      </c>
      <c r="H50" s="74">
        <v>2010</v>
      </c>
      <c r="I50" s="17">
        <f t="shared" si="24"/>
        <v>-0.10000000000000142</v>
      </c>
      <c r="J50" s="18">
        <f t="shared" si="24"/>
        <v>0</v>
      </c>
      <c r="K50" s="18">
        <f t="shared" si="24"/>
        <v>-3.3999999999999986</v>
      </c>
      <c r="L50" s="18">
        <f t="shared" si="24"/>
        <v>-6.5</v>
      </c>
      <c r="M50" s="18">
        <f t="shared" si="24"/>
        <v>-0.20000000000000284</v>
      </c>
      <c r="N50" s="21">
        <f t="shared" si="24"/>
        <v>-1.8999999999999986</v>
      </c>
    </row>
    <row r="51" spans="1:14">
      <c r="A51" s="74">
        <v>2012</v>
      </c>
      <c r="B51" s="59">
        <f t="shared" ref="B51:G51" si="25">IF(ISERROR(B27/B26*100-100),"n.a.",B27/B26*100-100)</f>
        <v>-0.16051364365969789</v>
      </c>
      <c r="C51" s="32">
        <f t="shared" si="25"/>
        <v>-0.16051364365969789</v>
      </c>
      <c r="D51" s="32">
        <f t="shared" si="25"/>
        <v>1.3468013468013567</v>
      </c>
      <c r="E51" s="32">
        <f t="shared" si="25"/>
        <v>2.6833631484794296</v>
      </c>
      <c r="F51" s="32">
        <f t="shared" si="25"/>
        <v>-0.15847860538828229</v>
      </c>
      <c r="G51" s="33">
        <f t="shared" si="25"/>
        <v>-0.6420545746388342</v>
      </c>
      <c r="H51" s="74">
        <v>2011</v>
      </c>
      <c r="I51" s="17">
        <f t="shared" ref="I51:N51" si="26">IF(ISERROR(B26-$C26),"n.a.",B26-$C26)</f>
        <v>0</v>
      </c>
      <c r="J51" s="18">
        <f t="shared" si="26"/>
        <v>0</v>
      </c>
      <c r="K51" s="18">
        <f t="shared" si="26"/>
        <v>-2.8999999999999986</v>
      </c>
      <c r="L51" s="18">
        <f t="shared" si="26"/>
        <v>-6.3999999999999986</v>
      </c>
      <c r="M51" s="18">
        <f t="shared" si="26"/>
        <v>0.80000000000000426</v>
      </c>
      <c r="N51" s="21">
        <f t="shared" si="26"/>
        <v>0</v>
      </c>
    </row>
    <row r="52" spans="1:14">
      <c r="A52" s="74">
        <v>2013</v>
      </c>
      <c r="B52" s="59">
        <f t="shared" ref="B52:G52" si="27">IF(ISERROR(B28/B27*100-100),"n.a.",B28/B27*100-100)</f>
        <v>0</v>
      </c>
      <c r="C52" s="32">
        <f t="shared" si="27"/>
        <v>0</v>
      </c>
      <c r="D52" s="32">
        <f t="shared" si="27"/>
        <v>0.66445182724253016</v>
      </c>
      <c r="E52" s="32">
        <f t="shared" si="27"/>
        <v>-1.0452961672473862</v>
      </c>
      <c r="F52" s="32">
        <f t="shared" si="27"/>
        <v>2.2222222222222427</v>
      </c>
      <c r="G52" s="33">
        <f t="shared" si="27"/>
        <v>1.6155088852988655</v>
      </c>
      <c r="H52" s="74">
        <v>2012</v>
      </c>
      <c r="I52" s="17">
        <f t="shared" ref="I52:N52" si="28">IF(ISERROR(B27-$C27),"n.a.",B27-$C27)</f>
        <v>0</v>
      </c>
      <c r="J52" s="18">
        <f t="shared" si="28"/>
        <v>0</v>
      </c>
      <c r="K52" s="18">
        <f t="shared" si="28"/>
        <v>-2</v>
      </c>
      <c r="L52" s="18">
        <f t="shared" si="28"/>
        <v>-4.8000000000000043</v>
      </c>
      <c r="M52" s="18">
        <f t="shared" si="28"/>
        <v>0.79999999999999716</v>
      </c>
      <c r="N52" s="21">
        <f t="shared" si="28"/>
        <v>-0.30000000000000426</v>
      </c>
    </row>
    <row r="53" spans="1:14">
      <c r="A53" s="75" t="s">
        <v>220</v>
      </c>
      <c r="B53" s="60">
        <f>IF(ISERROR(B28/B22*100-100),"n.a.",B28/B22*100-100)</f>
        <v>-0.47999999999998977</v>
      </c>
      <c r="C53" s="34">
        <f t="shared" ref="C53:G53" si="29">IF(ISERROR(C28/C22*100-100),"n.a.",C28/C22*100-100)</f>
        <v>-0.47999999999998977</v>
      </c>
      <c r="D53" s="34">
        <f t="shared" si="29"/>
        <v>1.6778523489932979</v>
      </c>
      <c r="E53" s="34">
        <f t="shared" si="29"/>
        <v>-0.69930069930070715</v>
      </c>
      <c r="F53" s="34">
        <f t="shared" si="29"/>
        <v>4.0387722132471708</v>
      </c>
      <c r="G53" s="35">
        <f t="shared" si="29"/>
        <v>-5.1282051282051242</v>
      </c>
      <c r="H53" s="75">
        <v>2013</v>
      </c>
      <c r="I53" s="23">
        <f t="shared" ref="I53:N53" si="30">IF(ISERROR(B28-$C28),"n.a.",B28-$C28)</f>
        <v>0</v>
      </c>
      <c r="J53" s="24">
        <f t="shared" si="30"/>
        <v>0</v>
      </c>
      <c r="K53" s="24">
        <f t="shared" si="30"/>
        <v>-1.6000000000000014</v>
      </c>
      <c r="L53" s="24">
        <f t="shared" si="30"/>
        <v>-5.4000000000000057</v>
      </c>
      <c r="M53" s="24">
        <f t="shared" si="30"/>
        <v>2.2000000000000028</v>
      </c>
      <c r="N53" s="25">
        <f t="shared" si="30"/>
        <v>0.69999999999999574</v>
      </c>
    </row>
    <row r="55" spans="1:14">
      <c r="A55" s="2" t="s">
        <v>63</v>
      </c>
    </row>
  </sheetData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Sheet39">
    <pageSetUpPr fitToPage="1"/>
  </sheetPr>
  <dimension ref="A1:V71"/>
  <sheetViews>
    <sheetView view="pageBreakPreview" zoomScale="85" zoomScaleSheetLayoutView="85" workbookViewId="0">
      <selection activeCell="B1" sqref="B1"/>
    </sheetView>
  </sheetViews>
  <sheetFormatPr defaultRowHeight="15.75"/>
  <cols>
    <col min="1" max="14" width="15.7109375" style="103" customWidth="1"/>
    <col min="15" max="15" width="9.140625" style="2"/>
    <col min="16" max="16" width="19.85546875" style="2" bestFit="1" customWidth="1"/>
    <col min="17" max="22" width="19" style="2" bestFit="1" customWidth="1"/>
    <col min="23" max="16384" width="9.140625" style="2"/>
  </cols>
  <sheetData>
    <row r="1" spans="1:22" ht="15">
      <c r="A1" s="1" t="s">
        <v>227</v>
      </c>
      <c r="B1" s="2"/>
      <c r="C1" s="2"/>
      <c r="D1" s="2"/>
      <c r="E1" s="2"/>
      <c r="F1" s="2"/>
      <c r="G1" s="2"/>
      <c r="H1" s="1"/>
      <c r="I1" s="2"/>
      <c r="J1" s="2"/>
      <c r="K1" s="2"/>
      <c r="L1" s="2"/>
      <c r="M1" s="2"/>
      <c r="N1" s="2"/>
    </row>
    <row r="2" spans="1:22" ht="15">
      <c r="A2" s="1"/>
      <c r="B2" s="2"/>
      <c r="C2" s="2"/>
      <c r="D2" s="2"/>
      <c r="E2" s="2"/>
      <c r="F2" s="2"/>
      <c r="G2" s="2"/>
      <c r="H2" s="1"/>
      <c r="I2" s="2"/>
      <c r="J2" s="2"/>
      <c r="K2" s="2"/>
      <c r="L2" s="2"/>
      <c r="M2" s="2"/>
      <c r="N2" s="2"/>
    </row>
    <row r="3" spans="1:22" ht="84.75" customHeight="1">
      <c r="A3" s="2"/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22" ht="15">
      <c r="A4" s="45" t="s">
        <v>103</v>
      </c>
      <c r="B4" s="78"/>
      <c r="C4" s="79"/>
      <c r="D4" s="79"/>
      <c r="E4" s="79"/>
      <c r="F4" s="79"/>
      <c r="G4" s="79"/>
      <c r="H4" s="45" t="s">
        <v>105</v>
      </c>
      <c r="I4" s="80"/>
      <c r="J4" s="80"/>
      <c r="K4" s="80"/>
      <c r="L4" s="80"/>
      <c r="M4" s="80"/>
      <c r="N4" s="81"/>
    </row>
    <row r="5" spans="1:22" ht="15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82"/>
      <c r="J5" s="46"/>
      <c r="K5" s="46"/>
      <c r="L5" s="46"/>
      <c r="M5" s="46"/>
      <c r="N5" s="47"/>
    </row>
    <row r="6" spans="1:22" ht="15">
      <c r="A6" s="97">
        <v>2007</v>
      </c>
      <c r="B6" s="18">
        <v>26519.9</v>
      </c>
      <c r="C6" s="18">
        <v>25890</v>
      </c>
      <c r="D6" s="18">
        <v>629.9</v>
      </c>
      <c r="E6" s="18">
        <v>307.60000000000002</v>
      </c>
      <c r="F6" s="18">
        <v>309.2</v>
      </c>
      <c r="G6" s="18">
        <v>11.5</v>
      </c>
      <c r="H6" s="97">
        <v>2007</v>
      </c>
      <c r="I6" s="83">
        <f>B6/B6*100</f>
        <v>100</v>
      </c>
      <c r="J6" s="84">
        <f t="shared" ref="J6:N12" si="0">C6/C6*100</f>
        <v>100</v>
      </c>
      <c r="K6" s="84">
        <f t="shared" si="0"/>
        <v>100</v>
      </c>
      <c r="L6" s="84">
        <f t="shared" si="0"/>
        <v>100</v>
      </c>
      <c r="M6" s="84">
        <f t="shared" si="0"/>
        <v>100</v>
      </c>
      <c r="N6" s="85">
        <f t="shared" si="0"/>
        <v>100</v>
      </c>
    </row>
    <row r="7" spans="1:22" ht="15">
      <c r="A7" s="76">
        <v>2008</v>
      </c>
      <c r="B7" s="18">
        <v>26908.3</v>
      </c>
      <c r="C7" s="18">
        <v>26268</v>
      </c>
      <c r="D7" s="18">
        <v>640.29999999999995</v>
      </c>
      <c r="E7" s="18">
        <v>311.8</v>
      </c>
      <c r="F7" s="18">
        <v>315.2</v>
      </c>
      <c r="G7" s="18">
        <v>10.4</v>
      </c>
      <c r="H7" s="76">
        <v>2008</v>
      </c>
      <c r="I7" s="86">
        <f t="shared" ref="I7:I12" si="1">B7/B7*100</f>
        <v>100</v>
      </c>
      <c r="J7" s="87">
        <f t="shared" si="0"/>
        <v>100</v>
      </c>
      <c r="K7" s="87">
        <f t="shared" si="0"/>
        <v>100</v>
      </c>
      <c r="L7" s="87">
        <f t="shared" si="0"/>
        <v>100</v>
      </c>
      <c r="M7" s="87">
        <f t="shared" si="0"/>
        <v>100</v>
      </c>
      <c r="N7" s="88">
        <f t="shared" si="0"/>
        <v>100</v>
      </c>
    </row>
    <row r="8" spans="1:22" ht="15">
      <c r="A8" s="76">
        <v>2009</v>
      </c>
      <c r="B8" s="18">
        <v>27297.3</v>
      </c>
      <c r="C8" s="18">
        <v>26646.7</v>
      </c>
      <c r="D8" s="18">
        <v>650.6</v>
      </c>
      <c r="E8" s="18">
        <v>316.3</v>
      </c>
      <c r="F8" s="18">
        <v>323</v>
      </c>
      <c r="G8" s="18">
        <v>9.6999999999999993</v>
      </c>
      <c r="H8" s="76">
        <v>2009</v>
      </c>
      <c r="I8" s="86">
        <f t="shared" si="1"/>
        <v>100</v>
      </c>
      <c r="J8" s="87">
        <f t="shared" si="0"/>
        <v>100</v>
      </c>
      <c r="K8" s="87">
        <f t="shared" si="0"/>
        <v>100</v>
      </c>
      <c r="L8" s="87">
        <f t="shared" si="0"/>
        <v>100</v>
      </c>
      <c r="M8" s="87">
        <f t="shared" si="0"/>
        <v>100</v>
      </c>
      <c r="N8" s="88">
        <f t="shared" si="0"/>
        <v>100</v>
      </c>
    </row>
    <row r="9" spans="1:22" ht="15">
      <c r="A9" s="76">
        <v>2010</v>
      </c>
      <c r="B9" s="18">
        <v>27658.1</v>
      </c>
      <c r="C9" s="18">
        <v>26997.5</v>
      </c>
      <c r="D9" s="18">
        <v>660.6</v>
      </c>
      <c r="E9" s="18">
        <v>320.39999999999998</v>
      </c>
      <c r="F9" s="18">
        <v>327.9</v>
      </c>
      <c r="G9" s="18">
        <v>10.6</v>
      </c>
      <c r="H9" s="76">
        <v>2010</v>
      </c>
      <c r="I9" s="86">
        <f t="shared" si="1"/>
        <v>100</v>
      </c>
      <c r="J9" s="87">
        <f t="shared" si="0"/>
        <v>100</v>
      </c>
      <c r="K9" s="87">
        <f t="shared" si="0"/>
        <v>100</v>
      </c>
      <c r="L9" s="87">
        <f t="shared" si="0"/>
        <v>100</v>
      </c>
      <c r="M9" s="87">
        <f t="shared" si="0"/>
        <v>100</v>
      </c>
      <c r="N9" s="88">
        <f t="shared" si="0"/>
        <v>100</v>
      </c>
    </row>
    <row r="10" spans="1:22" ht="15">
      <c r="A10" s="76">
        <v>2011</v>
      </c>
      <c r="B10" s="17">
        <v>27987.1</v>
      </c>
      <c r="C10" s="18">
        <v>27316.6</v>
      </c>
      <c r="D10" s="18">
        <v>670.5</v>
      </c>
      <c r="E10" s="18">
        <v>324.60000000000002</v>
      </c>
      <c r="F10" s="18">
        <v>331.5</v>
      </c>
      <c r="G10" s="21">
        <v>12.2</v>
      </c>
      <c r="H10" s="76">
        <v>2011</v>
      </c>
      <c r="I10" s="86">
        <f t="shared" si="1"/>
        <v>100</v>
      </c>
      <c r="J10" s="87">
        <f t="shared" si="0"/>
        <v>100</v>
      </c>
      <c r="K10" s="87">
        <f t="shared" si="0"/>
        <v>100</v>
      </c>
      <c r="L10" s="87">
        <f t="shared" si="0"/>
        <v>100</v>
      </c>
      <c r="M10" s="87">
        <f t="shared" si="0"/>
        <v>100</v>
      </c>
      <c r="N10" s="88">
        <f t="shared" si="0"/>
        <v>100</v>
      </c>
    </row>
    <row r="11" spans="1:22" ht="15">
      <c r="A11" s="76">
        <v>2012</v>
      </c>
      <c r="B11" s="17">
        <v>28314.400000000001</v>
      </c>
      <c r="C11" s="18">
        <v>27635.1</v>
      </c>
      <c r="D11" s="18">
        <v>679.4</v>
      </c>
      <c r="E11" s="18">
        <v>328.2</v>
      </c>
      <c r="F11" s="18">
        <v>337.1</v>
      </c>
      <c r="G11" s="21">
        <v>11.9</v>
      </c>
      <c r="H11" s="76">
        <v>2012</v>
      </c>
      <c r="I11" s="86">
        <f t="shared" si="1"/>
        <v>100</v>
      </c>
      <c r="J11" s="87">
        <f t="shared" si="0"/>
        <v>100</v>
      </c>
      <c r="K11" s="87">
        <f t="shared" si="0"/>
        <v>100</v>
      </c>
      <c r="L11" s="87">
        <f t="shared" si="0"/>
        <v>100</v>
      </c>
      <c r="M11" s="87">
        <f t="shared" si="0"/>
        <v>100</v>
      </c>
      <c r="N11" s="88">
        <f t="shared" si="0"/>
        <v>100</v>
      </c>
    </row>
    <row r="12" spans="1:22" ht="15">
      <c r="A12" s="98">
        <v>2013</v>
      </c>
      <c r="B12" s="23">
        <v>28673.200000000001</v>
      </c>
      <c r="C12" s="24">
        <v>27985.7</v>
      </c>
      <c r="D12" s="24">
        <v>687.5</v>
      </c>
      <c r="E12" s="24">
        <v>331.5</v>
      </c>
      <c r="F12" s="24">
        <v>342.8</v>
      </c>
      <c r="G12" s="25">
        <v>11</v>
      </c>
      <c r="H12" s="98">
        <v>2013</v>
      </c>
      <c r="I12" s="89">
        <f t="shared" si="1"/>
        <v>100</v>
      </c>
      <c r="J12" s="90">
        <f t="shared" si="0"/>
        <v>100</v>
      </c>
      <c r="K12" s="90">
        <f t="shared" si="0"/>
        <v>100</v>
      </c>
      <c r="L12" s="90">
        <f t="shared" si="0"/>
        <v>100</v>
      </c>
      <c r="M12" s="90">
        <f t="shared" si="0"/>
        <v>100</v>
      </c>
      <c r="N12" s="91">
        <f t="shared" si="0"/>
        <v>100</v>
      </c>
    </row>
    <row r="13" spans="1:22" ht="15">
      <c r="A13" s="77" t="s">
        <v>67</v>
      </c>
      <c r="B13" s="57"/>
      <c r="C13" s="57"/>
      <c r="D13" s="57"/>
      <c r="E13" s="57"/>
      <c r="F13" s="57"/>
      <c r="G13" s="58"/>
      <c r="H13" s="77" t="s">
        <v>67</v>
      </c>
      <c r="I13" s="92"/>
      <c r="J13" s="92"/>
      <c r="K13" s="92"/>
      <c r="L13" s="92"/>
      <c r="M13" s="92"/>
      <c r="N13" s="93"/>
    </row>
    <row r="14" spans="1:22" ht="15">
      <c r="A14" s="97">
        <v>2007</v>
      </c>
      <c r="B14" s="6">
        <v>4398.3999999999996</v>
      </c>
      <c r="C14" s="7">
        <v>4241.1000000000004</v>
      </c>
      <c r="D14" s="7">
        <v>157.30000000000001</v>
      </c>
      <c r="E14" s="7">
        <v>79.7</v>
      </c>
      <c r="F14" s="7">
        <v>74.2</v>
      </c>
      <c r="G14" s="7">
        <v>3.1</v>
      </c>
      <c r="H14" s="97">
        <v>2007</v>
      </c>
      <c r="I14" s="83">
        <f t="shared" ref="I14:N15" si="2">B14/B6*100</f>
        <v>16.585281241633641</v>
      </c>
      <c r="J14" s="84">
        <f t="shared" si="2"/>
        <v>16.381228273464661</v>
      </c>
      <c r="K14" s="84">
        <f t="shared" si="2"/>
        <v>24.972217812351168</v>
      </c>
      <c r="L14" s="84">
        <f t="shared" si="2"/>
        <v>25.910273081924579</v>
      </c>
      <c r="M14" s="84">
        <f t="shared" si="2"/>
        <v>23.997412677878398</v>
      </c>
      <c r="N14" s="85">
        <f t="shared" si="2"/>
        <v>26.956521739130434</v>
      </c>
      <c r="P14" s="37"/>
      <c r="Q14" s="37"/>
      <c r="R14" s="37"/>
      <c r="S14" s="37"/>
      <c r="T14" s="37"/>
      <c r="U14" s="37"/>
      <c r="V14" s="37"/>
    </row>
    <row r="15" spans="1:22" ht="15">
      <c r="A15" s="76">
        <v>2008</v>
      </c>
      <c r="B15" s="17">
        <v>4432.8999999999996</v>
      </c>
      <c r="C15" s="18">
        <v>4280.3</v>
      </c>
      <c r="D15" s="18">
        <v>152.6</v>
      </c>
      <c r="E15" s="18">
        <v>76.3</v>
      </c>
      <c r="F15" s="18">
        <v>74</v>
      </c>
      <c r="G15" s="18">
        <v>1.8</v>
      </c>
      <c r="H15" s="76">
        <v>2008</v>
      </c>
      <c r="I15" s="86">
        <f t="shared" si="2"/>
        <v>16.474099069803742</v>
      </c>
      <c r="J15" s="87">
        <f t="shared" si="2"/>
        <v>16.294731231917162</v>
      </c>
      <c r="K15" s="87">
        <f t="shared" si="2"/>
        <v>23.832578478838045</v>
      </c>
      <c r="L15" s="87">
        <f t="shared" si="2"/>
        <v>24.470814624759459</v>
      </c>
      <c r="M15" s="87">
        <f t="shared" si="2"/>
        <v>23.477157360406093</v>
      </c>
      <c r="N15" s="88">
        <f t="shared" si="2"/>
        <v>17.307692307692307</v>
      </c>
      <c r="P15" s="37"/>
      <c r="Q15" s="37"/>
      <c r="R15" s="37"/>
      <c r="S15" s="37"/>
      <c r="T15" s="37"/>
      <c r="U15" s="37"/>
      <c r="V15" s="37"/>
    </row>
    <row r="16" spans="1:22" ht="15">
      <c r="A16" s="76">
        <v>2009</v>
      </c>
      <c r="B16" s="17">
        <v>4453.7</v>
      </c>
      <c r="C16" s="18">
        <v>4301.1000000000004</v>
      </c>
      <c r="D16" s="18">
        <v>152.6</v>
      </c>
      <c r="E16" s="18">
        <v>78.599999999999994</v>
      </c>
      <c r="F16" s="18">
        <v>72.400000000000006</v>
      </c>
      <c r="G16" s="18" t="s">
        <v>14</v>
      </c>
      <c r="H16" s="76">
        <v>2009</v>
      </c>
      <c r="I16" s="86">
        <f t="shared" ref="I16:M18" si="3">B16/B8*100</f>
        <v>16.315533038066036</v>
      </c>
      <c r="J16" s="87">
        <f t="shared" si="3"/>
        <v>16.141210731535239</v>
      </c>
      <c r="K16" s="87">
        <f t="shared" si="3"/>
        <v>23.455272056563171</v>
      </c>
      <c r="L16" s="87">
        <f t="shared" si="3"/>
        <v>24.849826114448305</v>
      </c>
      <c r="M16" s="87">
        <f t="shared" si="3"/>
        <v>22.414860681114554</v>
      </c>
      <c r="N16" s="88" t="s">
        <v>14</v>
      </c>
      <c r="P16" s="37"/>
      <c r="Q16" s="37"/>
      <c r="R16" s="37"/>
      <c r="S16" s="37"/>
      <c r="T16" s="37"/>
      <c r="U16" s="37"/>
      <c r="V16" s="37"/>
    </row>
    <row r="17" spans="1:22" ht="15">
      <c r="A17" s="76">
        <v>2010</v>
      </c>
      <c r="B17" s="17">
        <v>4460.3999999999996</v>
      </c>
      <c r="C17" s="18">
        <v>4298.3999999999996</v>
      </c>
      <c r="D17" s="18">
        <v>162</v>
      </c>
      <c r="E17" s="18">
        <v>80.3</v>
      </c>
      <c r="F17" s="18">
        <v>78.3</v>
      </c>
      <c r="G17" s="18">
        <v>3.3</v>
      </c>
      <c r="H17" s="76">
        <v>2010</v>
      </c>
      <c r="I17" s="86">
        <f t="shared" si="3"/>
        <v>16.126921227416201</v>
      </c>
      <c r="J17" s="87">
        <f t="shared" si="3"/>
        <v>15.921474210575051</v>
      </c>
      <c r="K17" s="87">
        <f t="shared" si="3"/>
        <v>24.523160762942776</v>
      </c>
      <c r="L17" s="87">
        <f t="shared" si="3"/>
        <v>25.062421972534331</v>
      </c>
      <c r="M17" s="87">
        <f t="shared" si="3"/>
        <v>23.879231473010066</v>
      </c>
      <c r="N17" s="88">
        <f>G17/G9*100</f>
        <v>31.132075471698112</v>
      </c>
      <c r="P17" s="37"/>
      <c r="Q17" s="37"/>
      <c r="R17" s="37"/>
      <c r="S17" s="37"/>
      <c r="T17" s="37"/>
      <c r="U17" s="37"/>
      <c r="V17" s="37"/>
    </row>
    <row r="18" spans="1:22" ht="15">
      <c r="A18" s="76">
        <v>2011</v>
      </c>
      <c r="B18" s="17">
        <v>4458</v>
      </c>
      <c r="C18" s="18">
        <v>4289.2</v>
      </c>
      <c r="D18" s="18">
        <v>168.8</v>
      </c>
      <c r="E18" s="18">
        <v>86.5</v>
      </c>
      <c r="F18" s="18">
        <v>78.599999999999994</v>
      </c>
      <c r="G18" s="21">
        <v>2.9</v>
      </c>
      <c r="H18" s="76">
        <v>2011</v>
      </c>
      <c r="I18" s="86">
        <f t="shared" si="3"/>
        <v>15.928767182023149</v>
      </c>
      <c r="J18" s="87">
        <f t="shared" si="3"/>
        <v>15.701807692026094</v>
      </c>
      <c r="K18" s="87">
        <f t="shared" si="3"/>
        <v>25.175242356450411</v>
      </c>
      <c r="L18" s="87">
        <f t="shared" si="3"/>
        <v>26.64818237831177</v>
      </c>
      <c r="M18" s="87">
        <f t="shared" si="3"/>
        <v>23.710407239819002</v>
      </c>
      <c r="N18" s="88">
        <f>G18/G10*100</f>
        <v>23.770491803278691</v>
      </c>
      <c r="P18" s="37"/>
      <c r="Q18" s="37"/>
      <c r="R18" s="37"/>
      <c r="S18" s="37"/>
      <c r="T18" s="37"/>
      <c r="U18" s="37"/>
      <c r="V18" s="37"/>
    </row>
    <row r="19" spans="1:22" ht="15">
      <c r="A19" s="76">
        <v>2012</v>
      </c>
      <c r="B19" s="17">
        <v>4457.1000000000004</v>
      </c>
      <c r="C19" s="18">
        <v>4289.7</v>
      </c>
      <c r="D19" s="18">
        <v>167.4</v>
      </c>
      <c r="E19" s="18">
        <v>85.6</v>
      </c>
      <c r="F19" s="18">
        <v>78.099999999999994</v>
      </c>
      <c r="G19" s="21">
        <v>2.9</v>
      </c>
      <c r="H19" s="76">
        <v>2012</v>
      </c>
      <c r="I19" s="86">
        <f t="shared" ref="I19:N19" si="4">B19/B11*100</f>
        <v>15.741460175740965</v>
      </c>
      <c r="J19" s="87">
        <f t="shared" si="4"/>
        <v>15.52265054224519</v>
      </c>
      <c r="K19" s="87">
        <f t="shared" si="4"/>
        <v>24.639387695025022</v>
      </c>
      <c r="L19" s="87">
        <f t="shared" si="4"/>
        <v>26.081657525898844</v>
      </c>
      <c r="M19" s="87">
        <f t="shared" si="4"/>
        <v>23.168199347374664</v>
      </c>
      <c r="N19" s="88">
        <f t="shared" si="4"/>
        <v>24.369747899159663</v>
      </c>
      <c r="P19" s="37"/>
      <c r="Q19" s="37"/>
      <c r="R19" s="37"/>
      <c r="S19" s="37"/>
      <c r="T19" s="37"/>
      <c r="U19" s="37"/>
      <c r="V19" s="37"/>
    </row>
    <row r="20" spans="1:22" ht="15">
      <c r="A20" s="98">
        <v>2013</v>
      </c>
      <c r="B20" s="23">
        <v>4448.8999999999996</v>
      </c>
      <c r="C20" s="24">
        <v>4286.3999999999996</v>
      </c>
      <c r="D20" s="24">
        <v>162.5</v>
      </c>
      <c r="E20" s="24">
        <v>81</v>
      </c>
      <c r="F20" s="24">
        <v>78.900000000000006</v>
      </c>
      <c r="G20" s="25">
        <v>2</v>
      </c>
      <c r="H20" s="98">
        <v>2013</v>
      </c>
      <c r="I20" s="89">
        <f t="shared" ref="I20:N20" si="5">B20/B12*100</f>
        <v>15.515882426795752</v>
      </c>
      <c r="J20" s="90">
        <f t="shared" si="5"/>
        <v>15.316393729654788</v>
      </c>
      <c r="K20" s="90">
        <f t="shared" si="5"/>
        <v>23.636363636363637</v>
      </c>
      <c r="L20" s="90">
        <f t="shared" si="5"/>
        <v>24.434389140271492</v>
      </c>
      <c r="M20" s="90">
        <f t="shared" si="5"/>
        <v>23.016336056009333</v>
      </c>
      <c r="N20" s="91">
        <f t="shared" si="5"/>
        <v>18.181818181818183</v>
      </c>
      <c r="P20" s="37"/>
      <c r="Q20" s="37"/>
      <c r="R20" s="37"/>
      <c r="S20" s="37"/>
      <c r="T20" s="37"/>
      <c r="U20" s="37"/>
      <c r="V20" s="37"/>
    </row>
    <row r="21" spans="1:22" ht="15">
      <c r="A21" s="77" t="s">
        <v>69</v>
      </c>
      <c r="B21" s="57"/>
      <c r="C21" s="57"/>
      <c r="D21" s="57"/>
      <c r="E21" s="57"/>
      <c r="F21" s="57"/>
      <c r="G21" s="58"/>
      <c r="H21" s="77" t="s">
        <v>69</v>
      </c>
      <c r="I21" s="92"/>
      <c r="J21" s="92"/>
      <c r="K21" s="92"/>
      <c r="L21" s="92"/>
      <c r="M21" s="92"/>
      <c r="N21" s="93"/>
    </row>
    <row r="22" spans="1:22" ht="15">
      <c r="A22" s="97">
        <v>2007</v>
      </c>
      <c r="B22" s="6">
        <v>14214.6</v>
      </c>
      <c r="C22" s="7">
        <v>13856.1</v>
      </c>
      <c r="D22" s="7">
        <v>358.5</v>
      </c>
      <c r="E22" s="7">
        <v>177.9</v>
      </c>
      <c r="F22" s="7">
        <v>172.7</v>
      </c>
      <c r="G22" s="7">
        <v>6.7</v>
      </c>
      <c r="H22" s="97">
        <v>2007</v>
      </c>
      <c r="I22" s="83">
        <f t="shared" ref="I22:N26" si="6">B22/B6*100</f>
        <v>53.599749621981985</v>
      </c>
      <c r="J22" s="84">
        <f t="shared" si="6"/>
        <v>53.519119351100805</v>
      </c>
      <c r="K22" s="84">
        <f t="shared" si="6"/>
        <v>56.913795840609623</v>
      </c>
      <c r="L22" s="84">
        <f t="shared" si="6"/>
        <v>57.834850455136547</v>
      </c>
      <c r="M22" s="84">
        <f t="shared" si="6"/>
        <v>55.853816300129367</v>
      </c>
      <c r="N22" s="85">
        <f t="shared" si="6"/>
        <v>58.260869565217391</v>
      </c>
    </row>
    <row r="23" spans="1:22" ht="15">
      <c r="A23" s="76">
        <v>2008</v>
      </c>
      <c r="B23" s="17">
        <v>14313.2</v>
      </c>
      <c r="C23" s="18">
        <v>13942.5</v>
      </c>
      <c r="D23" s="18">
        <v>370.7</v>
      </c>
      <c r="E23" s="18">
        <v>183.6</v>
      </c>
      <c r="F23" s="18">
        <v>178.6</v>
      </c>
      <c r="G23" s="18">
        <v>6.6</v>
      </c>
      <c r="H23" s="76">
        <v>2008</v>
      </c>
      <c r="I23" s="86">
        <f t="shared" si="6"/>
        <v>53.192509374430941</v>
      </c>
      <c r="J23" s="87">
        <f t="shared" si="6"/>
        <v>53.077889447236181</v>
      </c>
      <c r="K23" s="87">
        <f t="shared" si="6"/>
        <v>57.894736842105267</v>
      </c>
      <c r="L23" s="87">
        <f t="shared" si="6"/>
        <v>58.883899935856313</v>
      </c>
      <c r="M23" s="87">
        <f t="shared" si="6"/>
        <v>56.662436548223347</v>
      </c>
      <c r="N23" s="88">
        <f t="shared" si="6"/>
        <v>63.46153846153846</v>
      </c>
    </row>
    <row r="24" spans="1:22" ht="15">
      <c r="A24" s="76">
        <v>2009</v>
      </c>
      <c r="B24" s="17">
        <v>14410.7</v>
      </c>
      <c r="C24" s="18">
        <v>14038.6</v>
      </c>
      <c r="D24" s="18">
        <v>372.1</v>
      </c>
      <c r="E24" s="18">
        <v>180.8</v>
      </c>
      <c r="F24" s="18">
        <v>184</v>
      </c>
      <c r="G24" s="18">
        <v>5.8</v>
      </c>
      <c r="H24" s="76">
        <v>2009</v>
      </c>
      <c r="I24" s="86">
        <f t="shared" si="6"/>
        <v>52.79166804042891</v>
      </c>
      <c r="J24" s="87">
        <f t="shared" si="6"/>
        <v>52.684197292722921</v>
      </c>
      <c r="K24" s="87">
        <f t="shared" si="6"/>
        <v>57.193359975407319</v>
      </c>
      <c r="L24" s="87">
        <f t="shared" si="6"/>
        <v>57.160923174201706</v>
      </c>
      <c r="M24" s="87">
        <f t="shared" si="6"/>
        <v>56.965944272445824</v>
      </c>
      <c r="N24" s="88">
        <f t="shared" si="6"/>
        <v>59.793814432989691</v>
      </c>
    </row>
    <row r="25" spans="1:22" ht="15">
      <c r="A25" s="76">
        <v>2010</v>
      </c>
      <c r="B25" s="17">
        <v>14481.4</v>
      </c>
      <c r="C25" s="18">
        <v>14112.6</v>
      </c>
      <c r="D25" s="18">
        <v>368.9</v>
      </c>
      <c r="E25" s="18">
        <v>182.1</v>
      </c>
      <c r="F25" s="18">
        <v>180.1</v>
      </c>
      <c r="G25" s="18">
        <v>5.5</v>
      </c>
      <c r="H25" s="76">
        <v>2010</v>
      </c>
      <c r="I25" s="86">
        <f t="shared" si="6"/>
        <v>52.35862188653595</v>
      </c>
      <c r="J25" s="87">
        <f t="shared" si="6"/>
        <v>52.27372904898602</v>
      </c>
      <c r="K25" s="87">
        <f t="shared" si="6"/>
        <v>55.843172873145619</v>
      </c>
      <c r="L25" s="87">
        <f t="shared" si="6"/>
        <v>56.835205992509366</v>
      </c>
      <c r="M25" s="87">
        <f t="shared" si="6"/>
        <v>54.925282098200675</v>
      </c>
      <c r="N25" s="88">
        <f t="shared" si="6"/>
        <v>51.886792452830186</v>
      </c>
    </row>
    <row r="26" spans="1:22" ht="15">
      <c r="A26" s="76">
        <v>2011</v>
      </c>
      <c r="B26" s="17">
        <v>14532.9</v>
      </c>
      <c r="C26" s="18">
        <v>14163</v>
      </c>
      <c r="D26" s="18">
        <v>369.9</v>
      </c>
      <c r="E26" s="18">
        <v>180.9</v>
      </c>
      <c r="F26" s="18">
        <v>181.6</v>
      </c>
      <c r="G26" s="21">
        <v>6.5</v>
      </c>
      <c r="H26" s="76">
        <v>2011</v>
      </c>
      <c r="I26" s="86">
        <f t="shared" si="6"/>
        <v>51.927137859942619</v>
      </c>
      <c r="J26" s="87">
        <f t="shared" si="6"/>
        <v>51.847594502976214</v>
      </c>
      <c r="K26" s="87">
        <f t="shared" si="6"/>
        <v>55.167785234899327</v>
      </c>
      <c r="L26" s="87">
        <f t="shared" si="6"/>
        <v>55.730129390018476</v>
      </c>
      <c r="M26" s="87">
        <f t="shared" si="6"/>
        <v>54.781297134238308</v>
      </c>
      <c r="N26" s="88">
        <f t="shared" si="6"/>
        <v>53.278688524590166</v>
      </c>
    </row>
    <row r="27" spans="1:22" ht="15">
      <c r="A27" s="76">
        <v>2012</v>
      </c>
      <c r="B27" s="17">
        <v>14563.7</v>
      </c>
      <c r="C27" s="18">
        <v>14186</v>
      </c>
      <c r="D27" s="18">
        <v>377.7</v>
      </c>
      <c r="E27" s="18">
        <v>186.4</v>
      </c>
      <c r="F27" s="18">
        <v>183.1</v>
      </c>
      <c r="G27" s="21">
        <v>7.2</v>
      </c>
      <c r="H27" s="76">
        <v>2012</v>
      </c>
      <c r="I27" s="86">
        <f t="shared" ref="I27:N27" si="7">B27/B11*100</f>
        <v>51.435665244539884</v>
      </c>
      <c r="J27" s="87">
        <f t="shared" si="7"/>
        <v>51.333268198776196</v>
      </c>
      <c r="K27" s="87">
        <f t="shared" si="7"/>
        <v>55.593170444509866</v>
      </c>
      <c r="L27" s="87">
        <f t="shared" si="7"/>
        <v>56.794637416209639</v>
      </c>
      <c r="M27" s="87">
        <f t="shared" si="7"/>
        <v>54.316226638979529</v>
      </c>
      <c r="N27" s="88">
        <f t="shared" si="7"/>
        <v>60.504201680672267</v>
      </c>
    </row>
    <row r="28" spans="1:22" ht="15">
      <c r="A28" s="98">
        <v>2013</v>
      </c>
      <c r="B28" s="23">
        <v>14607.3</v>
      </c>
      <c r="C28" s="24">
        <v>14225.7</v>
      </c>
      <c r="D28" s="24">
        <v>381.5</v>
      </c>
      <c r="E28" s="24">
        <v>192</v>
      </c>
      <c r="F28" s="24">
        <v>180.8</v>
      </c>
      <c r="G28" s="25">
        <v>7.3</v>
      </c>
      <c r="H28" s="98">
        <v>2013</v>
      </c>
      <c r="I28" s="89">
        <f t="shared" ref="I28:N28" si="8">B28/B12*100</f>
        <v>50.944087161530625</v>
      </c>
      <c r="J28" s="90">
        <f t="shared" si="8"/>
        <v>50.832032073523273</v>
      </c>
      <c r="K28" s="90">
        <f t="shared" si="8"/>
        <v>55.490909090909092</v>
      </c>
      <c r="L28" s="90">
        <f t="shared" si="8"/>
        <v>57.918552036199102</v>
      </c>
      <c r="M28" s="90">
        <f t="shared" si="8"/>
        <v>52.742123687281214</v>
      </c>
      <c r="N28" s="91">
        <f t="shared" si="8"/>
        <v>66.36363636363636</v>
      </c>
    </row>
    <row r="29" spans="1:22" ht="15">
      <c r="A29" s="77" t="s">
        <v>70</v>
      </c>
      <c r="B29" s="57"/>
      <c r="C29" s="57"/>
      <c r="D29" s="57"/>
      <c r="E29" s="57"/>
      <c r="F29" s="57"/>
      <c r="G29" s="58"/>
      <c r="H29" s="77" t="s">
        <v>70</v>
      </c>
      <c r="I29" s="92"/>
      <c r="J29" s="92"/>
      <c r="K29" s="92"/>
      <c r="L29" s="92"/>
      <c r="M29" s="92"/>
      <c r="N29" s="93"/>
    </row>
    <row r="30" spans="1:22" ht="15">
      <c r="A30" s="97">
        <v>2007</v>
      </c>
      <c r="B30" s="6">
        <v>7906.8</v>
      </c>
      <c r="C30" s="7">
        <v>7792.7</v>
      </c>
      <c r="D30" s="7">
        <v>114.1</v>
      </c>
      <c r="E30" s="7">
        <v>50</v>
      </c>
      <c r="F30" s="7">
        <v>62.3</v>
      </c>
      <c r="G30" s="7">
        <v>1.7</v>
      </c>
      <c r="H30" s="97">
        <v>2007</v>
      </c>
      <c r="I30" s="83">
        <f>B30/B6*100</f>
        <v>29.81459206105604</v>
      </c>
      <c r="J30" s="84">
        <f t="shared" ref="J30:N30" si="9">C30/C6*100</f>
        <v>30.099266125917339</v>
      </c>
      <c r="K30" s="84">
        <f t="shared" si="9"/>
        <v>18.113986347039212</v>
      </c>
      <c r="L30" s="84">
        <f t="shared" si="9"/>
        <v>16.254876462938881</v>
      </c>
      <c r="M30" s="84">
        <f t="shared" si="9"/>
        <v>20.148771021992236</v>
      </c>
      <c r="N30" s="85">
        <f t="shared" si="9"/>
        <v>14.782608695652174</v>
      </c>
      <c r="P30" s="37"/>
      <c r="Q30" s="37"/>
      <c r="R30" s="37"/>
      <c r="S30" s="37"/>
      <c r="T30" s="37"/>
      <c r="U30" s="37"/>
      <c r="V30" s="37"/>
    </row>
    <row r="31" spans="1:22" ht="15">
      <c r="A31" s="76">
        <v>2008</v>
      </c>
      <c r="B31" s="17">
        <v>8162.2</v>
      </c>
      <c r="C31" s="18">
        <v>8045.2</v>
      </c>
      <c r="D31" s="18">
        <v>117</v>
      </c>
      <c r="E31" s="18">
        <v>51.9</v>
      </c>
      <c r="F31" s="18">
        <v>62.6</v>
      </c>
      <c r="G31" s="18">
        <v>2</v>
      </c>
      <c r="H31" s="76">
        <v>2008</v>
      </c>
      <c r="I31" s="86">
        <f>B31/B7*100</f>
        <v>30.333391555765321</v>
      </c>
      <c r="J31" s="87">
        <f t="shared" ref="J31:N34" si="10">C31/C7*100</f>
        <v>30.627379320846661</v>
      </c>
      <c r="K31" s="87">
        <f t="shared" si="10"/>
        <v>18.272684679056695</v>
      </c>
      <c r="L31" s="87">
        <f t="shared" si="10"/>
        <v>16.645285439384221</v>
      </c>
      <c r="M31" s="87">
        <f t="shared" si="10"/>
        <v>19.860406091370557</v>
      </c>
      <c r="N31" s="88">
        <f t="shared" si="10"/>
        <v>19.23076923076923</v>
      </c>
      <c r="P31" s="37"/>
      <c r="Q31" s="37"/>
      <c r="R31" s="37"/>
      <c r="S31" s="37"/>
      <c r="T31" s="37"/>
      <c r="U31" s="37"/>
      <c r="V31" s="37"/>
    </row>
    <row r="32" spans="1:22" ht="15">
      <c r="A32" s="76">
        <v>2009</v>
      </c>
      <c r="B32" s="17">
        <v>8432.9</v>
      </c>
      <c r="C32" s="18">
        <v>8307</v>
      </c>
      <c r="D32" s="18">
        <v>125.8</v>
      </c>
      <c r="E32" s="18">
        <v>56.8</v>
      </c>
      <c r="F32" s="18">
        <v>66.599999999999994</v>
      </c>
      <c r="G32" s="18">
        <v>2.4</v>
      </c>
      <c r="H32" s="76">
        <v>2009</v>
      </c>
      <c r="I32" s="86">
        <f>B32/B8*100</f>
        <v>30.892798921505054</v>
      </c>
      <c r="J32" s="87">
        <f t="shared" si="10"/>
        <v>31.174591975741833</v>
      </c>
      <c r="K32" s="87">
        <f t="shared" si="10"/>
        <v>19.335997540731633</v>
      </c>
      <c r="L32" s="87">
        <f t="shared" si="10"/>
        <v>17.957635156496995</v>
      </c>
      <c r="M32" s="87">
        <f t="shared" si="10"/>
        <v>20.619195046439625</v>
      </c>
      <c r="N32" s="88">
        <f t="shared" si="10"/>
        <v>24.742268041237114</v>
      </c>
      <c r="P32" s="37"/>
      <c r="Q32" s="37"/>
      <c r="R32" s="37"/>
      <c r="S32" s="37"/>
      <c r="T32" s="37"/>
      <c r="U32" s="37"/>
      <c r="V32" s="37"/>
    </row>
    <row r="33" spans="1:22" ht="15">
      <c r="A33" s="76">
        <v>2010</v>
      </c>
      <c r="B33" s="17">
        <v>8716.2000000000007</v>
      </c>
      <c r="C33" s="18">
        <v>8586.5</v>
      </c>
      <c r="D33" s="18">
        <v>129.69999999999999</v>
      </c>
      <c r="E33" s="18">
        <v>58</v>
      </c>
      <c r="F33" s="18">
        <v>69.5</v>
      </c>
      <c r="G33" s="18">
        <v>1.8</v>
      </c>
      <c r="H33" s="76">
        <v>2010</v>
      </c>
      <c r="I33" s="86">
        <f>B33/B9*100</f>
        <v>31.514095328312507</v>
      </c>
      <c r="J33" s="87">
        <f t="shared" si="10"/>
        <v>31.804796740438928</v>
      </c>
      <c r="K33" s="87">
        <f t="shared" si="10"/>
        <v>19.63366636391159</v>
      </c>
      <c r="L33" s="87">
        <f t="shared" si="10"/>
        <v>18.102372034956307</v>
      </c>
      <c r="M33" s="87">
        <f t="shared" si="10"/>
        <v>21.195486428789266</v>
      </c>
      <c r="N33" s="88">
        <f t="shared" si="10"/>
        <v>16.981132075471699</v>
      </c>
      <c r="P33" s="37"/>
      <c r="Q33" s="37"/>
      <c r="R33" s="37"/>
      <c r="S33" s="37"/>
      <c r="T33" s="37"/>
      <c r="U33" s="37"/>
      <c r="V33" s="37"/>
    </row>
    <row r="34" spans="1:22" ht="15">
      <c r="A34" s="76">
        <v>2011</v>
      </c>
      <c r="B34" s="17">
        <v>8996.2000000000007</v>
      </c>
      <c r="C34" s="18">
        <v>8864.4</v>
      </c>
      <c r="D34" s="18">
        <v>131.80000000000001</v>
      </c>
      <c r="E34" s="18">
        <v>57.3</v>
      </c>
      <c r="F34" s="18">
        <v>71.400000000000006</v>
      </c>
      <c r="G34" s="21">
        <v>2.8</v>
      </c>
      <c r="H34" s="76">
        <v>2011</v>
      </c>
      <c r="I34" s="86">
        <f>B34/B10*100</f>
        <v>32.144094958034245</v>
      </c>
      <c r="J34" s="87">
        <f t="shared" si="10"/>
        <v>32.450597804997692</v>
      </c>
      <c r="K34" s="87">
        <f t="shared" si="10"/>
        <v>19.656972408650265</v>
      </c>
      <c r="L34" s="87">
        <f t="shared" si="10"/>
        <v>17.65249537892791</v>
      </c>
      <c r="M34" s="87">
        <f t="shared" si="10"/>
        <v>21.53846153846154</v>
      </c>
      <c r="N34" s="88">
        <f t="shared" si="10"/>
        <v>22.950819672131146</v>
      </c>
      <c r="P34" s="37"/>
      <c r="Q34" s="37"/>
      <c r="R34" s="37"/>
      <c r="S34" s="37"/>
      <c r="T34" s="37"/>
      <c r="U34" s="37"/>
      <c r="V34" s="37"/>
    </row>
    <row r="35" spans="1:22" ht="15">
      <c r="A35" s="76">
        <v>2012</v>
      </c>
      <c r="B35" s="17">
        <v>9293.6</v>
      </c>
      <c r="C35" s="18">
        <v>9159.2999999999993</v>
      </c>
      <c r="D35" s="18">
        <v>134.30000000000001</v>
      </c>
      <c r="E35" s="18">
        <v>56.2</v>
      </c>
      <c r="F35" s="18">
        <v>75.900000000000006</v>
      </c>
      <c r="G35" s="21">
        <v>1.8</v>
      </c>
      <c r="H35" s="76">
        <v>2012</v>
      </c>
      <c r="I35" s="86">
        <f t="shared" ref="I35:N35" si="11">B35/B11*100</f>
        <v>32.822874579719155</v>
      </c>
      <c r="J35" s="87">
        <f t="shared" si="11"/>
        <v>33.143719400327839</v>
      </c>
      <c r="K35" s="87">
        <f t="shared" si="11"/>
        <v>19.767441860465119</v>
      </c>
      <c r="L35" s="87">
        <f t="shared" si="11"/>
        <v>17.123705057891531</v>
      </c>
      <c r="M35" s="87">
        <f t="shared" si="11"/>
        <v>22.515574013645804</v>
      </c>
      <c r="N35" s="88">
        <f t="shared" si="11"/>
        <v>15.126050420168067</v>
      </c>
      <c r="P35" s="37"/>
      <c r="Q35" s="37"/>
      <c r="R35" s="37"/>
      <c r="S35" s="37"/>
      <c r="T35" s="37"/>
      <c r="U35" s="37"/>
      <c r="V35" s="37"/>
    </row>
    <row r="36" spans="1:22" ht="15">
      <c r="A36" s="98">
        <v>2013</v>
      </c>
      <c r="B36" s="23">
        <v>9617</v>
      </c>
      <c r="C36" s="24">
        <v>9473.5</v>
      </c>
      <c r="D36" s="24">
        <v>143.5</v>
      </c>
      <c r="E36" s="24">
        <v>58.6</v>
      </c>
      <c r="F36" s="24">
        <v>83.1</v>
      </c>
      <c r="G36" s="25">
        <v>1.7</v>
      </c>
      <c r="H36" s="98">
        <v>2013</v>
      </c>
      <c r="I36" s="89">
        <f t="shared" ref="I36:N36" si="12">B36/B12*100</f>
        <v>33.540030411673612</v>
      </c>
      <c r="J36" s="90">
        <f t="shared" si="12"/>
        <v>33.851216871473646</v>
      </c>
      <c r="K36" s="90">
        <f t="shared" si="12"/>
        <v>20.872727272727275</v>
      </c>
      <c r="L36" s="90">
        <f t="shared" si="12"/>
        <v>17.677224736048267</v>
      </c>
      <c r="M36" s="90">
        <f t="shared" si="12"/>
        <v>24.241540256709449</v>
      </c>
      <c r="N36" s="91">
        <f t="shared" si="12"/>
        <v>15.454545454545453</v>
      </c>
      <c r="P36" s="37"/>
      <c r="Q36" s="37"/>
      <c r="R36" s="37"/>
      <c r="S36" s="37"/>
      <c r="T36" s="37"/>
      <c r="U36" s="37"/>
      <c r="V36" s="37"/>
    </row>
    <row r="37" spans="1:22" ht="15">
      <c r="A37" s="94" t="s">
        <v>104</v>
      </c>
      <c r="B37" s="56"/>
      <c r="C37" s="46"/>
      <c r="D37" s="46"/>
      <c r="E37" s="46"/>
      <c r="F37" s="46"/>
      <c r="G37" s="46"/>
      <c r="H37" s="94" t="s">
        <v>138</v>
      </c>
      <c r="I37" s="3"/>
      <c r="J37" s="95"/>
      <c r="K37" s="95"/>
      <c r="L37" s="95"/>
      <c r="M37" s="95"/>
      <c r="N37" s="96"/>
    </row>
    <row r="38" spans="1:22" ht="15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82"/>
      <c r="J38" s="46"/>
      <c r="K38" s="46"/>
      <c r="L38" s="46"/>
      <c r="M38" s="46"/>
      <c r="N38" s="47"/>
    </row>
    <row r="39" spans="1:22" ht="15">
      <c r="A39" s="74">
        <v>2008</v>
      </c>
      <c r="B39" s="101">
        <f>IF(ISERROR(B7/B6*100-100),"n.a.",B7/B6*100-100)</f>
        <v>1.4645605752661197</v>
      </c>
      <c r="C39" s="30">
        <f t="shared" ref="C39:G39" si="13">IF(ISERROR(C7/C6*100-100),"n.a.",C7/C6*100-100)</f>
        <v>1.4600231749710275</v>
      </c>
      <c r="D39" s="30">
        <f t="shared" si="13"/>
        <v>1.6510557231306393</v>
      </c>
      <c r="E39" s="30">
        <f t="shared" si="13"/>
        <v>1.3654096228868724</v>
      </c>
      <c r="F39" s="30">
        <f t="shared" si="13"/>
        <v>1.9404915912031129</v>
      </c>
      <c r="G39" s="31">
        <f t="shared" si="13"/>
        <v>-9.5652173913043441</v>
      </c>
      <c r="H39" s="74">
        <v>2008</v>
      </c>
      <c r="I39" s="83">
        <f>I7-I6</f>
        <v>0</v>
      </c>
      <c r="J39" s="84">
        <f t="shared" ref="J39:N42" si="14">J7-J6</f>
        <v>0</v>
      </c>
      <c r="K39" s="84">
        <f t="shared" si="14"/>
        <v>0</v>
      </c>
      <c r="L39" s="84">
        <f t="shared" si="14"/>
        <v>0</v>
      </c>
      <c r="M39" s="84">
        <f t="shared" si="14"/>
        <v>0</v>
      </c>
      <c r="N39" s="85">
        <f t="shared" si="14"/>
        <v>0</v>
      </c>
    </row>
    <row r="40" spans="1:22" ht="15">
      <c r="A40" s="74">
        <v>2009</v>
      </c>
      <c r="B40" s="59">
        <f t="shared" ref="B40:G42" si="15">IF(ISERROR(B8/B7*100-100),"n.a.",B8/B7*100-100)</f>
        <v>1.4456505985142059</v>
      </c>
      <c r="C40" s="32">
        <f t="shared" si="15"/>
        <v>1.4416780874067427</v>
      </c>
      <c r="D40" s="32">
        <f t="shared" si="15"/>
        <v>1.6086209589255134</v>
      </c>
      <c r="E40" s="32">
        <f t="shared" si="15"/>
        <v>1.4432328415651057</v>
      </c>
      <c r="F40" s="32">
        <f t="shared" si="15"/>
        <v>2.4746192893400973</v>
      </c>
      <c r="G40" s="33">
        <f t="shared" si="15"/>
        <v>-6.7307692307692406</v>
      </c>
      <c r="H40" s="74">
        <v>2009</v>
      </c>
      <c r="I40" s="86">
        <f t="shared" ref="I40:L42" si="16">I8-I7</f>
        <v>0</v>
      </c>
      <c r="J40" s="87">
        <f t="shared" si="16"/>
        <v>0</v>
      </c>
      <c r="K40" s="87">
        <f t="shared" si="16"/>
        <v>0</v>
      </c>
      <c r="L40" s="87">
        <f t="shared" si="16"/>
        <v>0</v>
      </c>
      <c r="M40" s="87">
        <f t="shared" si="14"/>
        <v>0</v>
      </c>
      <c r="N40" s="88">
        <f t="shared" si="14"/>
        <v>0</v>
      </c>
    </row>
    <row r="41" spans="1:22" ht="15">
      <c r="A41" s="74">
        <v>2010</v>
      </c>
      <c r="B41" s="59">
        <f t="shared" si="15"/>
        <v>1.3217424433918268</v>
      </c>
      <c r="C41" s="32">
        <f t="shared" si="15"/>
        <v>1.3164857186818608</v>
      </c>
      <c r="D41" s="32">
        <f t="shared" si="15"/>
        <v>1.537042729787899</v>
      </c>
      <c r="E41" s="32">
        <f t="shared" si="15"/>
        <v>1.296237748972473</v>
      </c>
      <c r="F41" s="32">
        <f t="shared" si="15"/>
        <v>1.5170278637770735</v>
      </c>
      <c r="G41" s="33">
        <f t="shared" si="15"/>
        <v>9.2783505154639272</v>
      </c>
      <c r="H41" s="74">
        <v>2010</v>
      </c>
      <c r="I41" s="86">
        <f t="shared" si="16"/>
        <v>0</v>
      </c>
      <c r="J41" s="87">
        <f t="shared" si="16"/>
        <v>0</v>
      </c>
      <c r="K41" s="87">
        <f t="shared" si="16"/>
        <v>0</v>
      </c>
      <c r="L41" s="87">
        <f t="shared" si="16"/>
        <v>0</v>
      </c>
      <c r="M41" s="87">
        <f t="shared" si="14"/>
        <v>0</v>
      </c>
      <c r="N41" s="88">
        <f t="shared" si="14"/>
        <v>0</v>
      </c>
    </row>
    <row r="42" spans="1:22" ht="15">
      <c r="A42" s="74">
        <v>2011</v>
      </c>
      <c r="B42" s="59">
        <f t="shared" si="15"/>
        <v>1.1895249492915241</v>
      </c>
      <c r="C42" s="32">
        <f t="shared" si="15"/>
        <v>1.1819612927122876</v>
      </c>
      <c r="D42" s="32">
        <f t="shared" si="15"/>
        <v>1.4986376021798264</v>
      </c>
      <c r="E42" s="32">
        <f t="shared" si="15"/>
        <v>1.3108614232209845</v>
      </c>
      <c r="F42" s="32">
        <f t="shared" si="15"/>
        <v>1.0978956999085199</v>
      </c>
      <c r="G42" s="33">
        <f t="shared" si="15"/>
        <v>15.094339622641513</v>
      </c>
      <c r="H42" s="74">
        <v>2011</v>
      </c>
      <c r="I42" s="86">
        <f t="shared" si="16"/>
        <v>0</v>
      </c>
      <c r="J42" s="87">
        <f t="shared" si="16"/>
        <v>0</v>
      </c>
      <c r="K42" s="87">
        <f t="shared" si="16"/>
        <v>0</v>
      </c>
      <c r="L42" s="87">
        <f t="shared" si="16"/>
        <v>0</v>
      </c>
      <c r="M42" s="87">
        <f t="shared" si="14"/>
        <v>0</v>
      </c>
      <c r="N42" s="88">
        <f t="shared" si="14"/>
        <v>0</v>
      </c>
    </row>
    <row r="43" spans="1:22" ht="15">
      <c r="A43" s="74">
        <v>2012</v>
      </c>
      <c r="B43" s="59">
        <f t="shared" ref="B43:G43" si="17">IF(ISERROR(B11/B10*100-100),"n.a.",B11/B10*100-100)</f>
        <v>1.1694673617488149</v>
      </c>
      <c r="C43" s="32">
        <f t="shared" si="17"/>
        <v>1.1659576960529421</v>
      </c>
      <c r="D43" s="32">
        <f t="shared" si="17"/>
        <v>1.3273676360924753</v>
      </c>
      <c r="E43" s="32">
        <f t="shared" si="17"/>
        <v>1.1090573012938876</v>
      </c>
      <c r="F43" s="32">
        <f t="shared" si="17"/>
        <v>1.6892911010558294</v>
      </c>
      <c r="G43" s="33">
        <f t="shared" si="17"/>
        <v>-2.4590163934426101</v>
      </c>
      <c r="H43" s="74">
        <v>2012</v>
      </c>
      <c r="I43" s="86">
        <f t="shared" ref="I43:N43" si="18">I11-I10</f>
        <v>0</v>
      </c>
      <c r="J43" s="87">
        <f t="shared" si="18"/>
        <v>0</v>
      </c>
      <c r="K43" s="87">
        <f t="shared" si="18"/>
        <v>0</v>
      </c>
      <c r="L43" s="87">
        <f t="shared" si="18"/>
        <v>0</v>
      </c>
      <c r="M43" s="87">
        <f t="shared" si="18"/>
        <v>0</v>
      </c>
      <c r="N43" s="88">
        <f t="shared" si="18"/>
        <v>0</v>
      </c>
    </row>
    <row r="44" spans="1:22" ht="15">
      <c r="A44" s="74">
        <v>2013</v>
      </c>
      <c r="B44" s="59">
        <f t="shared" ref="B44:G44" si="19">IF(ISERROR(B12/B11*100-100),"n.a.",B12/B11*100-100)</f>
        <v>1.2671997287599197</v>
      </c>
      <c r="C44" s="32">
        <f t="shared" si="19"/>
        <v>1.2686764296130804</v>
      </c>
      <c r="D44" s="32">
        <f t="shared" si="19"/>
        <v>1.1922284368560412</v>
      </c>
      <c r="E44" s="32">
        <f t="shared" si="19"/>
        <v>1.0054844606947029</v>
      </c>
      <c r="F44" s="32">
        <f t="shared" si="19"/>
        <v>1.6908929101156787</v>
      </c>
      <c r="G44" s="33">
        <f t="shared" si="19"/>
        <v>-7.5630252100840352</v>
      </c>
      <c r="H44" s="74">
        <v>2013</v>
      </c>
      <c r="I44" s="86">
        <f t="shared" ref="I44:N44" si="20">I12-I11</f>
        <v>0</v>
      </c>
      <c r="J44" s="87">
        <f t="shared" si="20"/>
        <v>0</v>
      </c>
      <c r="K44" s="87">
        <f t="shared" si="20"/>
        <v>0</v>
      </c>
      <c r="L44" s="87">
        <f t="shared" si="20"/>
        <v>0</v>
      </c>
      <c r="M44" s="87">
        <f t="shared" si="20"/>
        <v>0</v>
      </c>
      <c r="N44" s="88">
        <f t="shared" si="20"/>
        <v>0</v>
      </c>
    </row>
    <row r="45" spans="1:22" ht="15">
      <c r="A45" s="75" t="s">
        <v>220</v>
      </c>
      <c r="B45" s="60">
        <f>IF(ISERROR(B12/B6*100-100),"n.a.",B12/B6*100-100)</f>
        <v>8.1195630451095298</v>
      </c>
      <c r="C45" s="34">
        <f t="shared" ref="C45:G45" si="21">IF(ISERROR(C12/C6*100-100),"n.a.",C12/C6*100-100)</f>
        <v>8.0946311317110968</v>
      </c>
      <c r="D45" s="34">
        <f t="shared" si="21"/>
        <v>9.1443086204159556</v>
      </c>
      <c r="E45" s="34">
        <f t="shared" si="21"/>
        <v>7.7698309492847812</v>
      </c>
      <c r="F45" s="34">
        <f t="shared" si="21"/>
        <v>10.866752910737404</v>
      </c>
      <c r="G45" s="35">
        <f t="shared" si="21"/>
        <v>-4.3478260869565162</v>
      </c>
      <c r="H45" s="75" t="s">
        <v>220</v>
      </c>
      <c r="I45" s="89">
        <f>I12-I6</f>
        <v>0</v>
      </c>
      <c r="J45" s="90">
        <f t="shared" ref="J45:N45" si="22">J12-J6</f>
        <v>0</v>
      </c>
      <c r="K45" s="90">
        <f t="shared" si="22"/>
        <v>0</v>
      </c>
      <c r="L45" s="90">
        <f t="shared" si="22"/>
        <v>0</v>
      </c>
      <c r="M45" s="90">
        <f t="shared" si="22"/>
        <v>0</v>
      </c>
      <c r="N45" s="91">
        <f t="shared" si="22"/>
        <v>0</v>
      </c>
    </row>
    <row r="46" spans="1:22" ht="15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92"/>
      <c r="J46" s="92"/>
      <c r="K46" s="92"/>
      <c r="L46" s="92"/>
      <c r="M46" s="92"/>
      <c r="N46" s="93"/>
    </row>
    <row r="47" spans="1:22" ht="15">
      <c r="A47" s="74">
        <v>2008</v>
      </c>
      <c r="B47" s="101">
        <f t="shared" ref="B47:G50" si="23">IF(ISERROR(B15/B14*100-100),"n.a.",B15/B14*100-100)</f>
        <v>0.784376136777027</v>
      </c>
      <c r="C47" s="30">
        <f t="shared" si="23"/>
        <v>0.92428851005634272</v>
      </c>
      <c r="D47" s="30">
        <f t="shared" si="23"/>
        <v>-2.9879211697393657</v>
      </c>
      <c r="E47" s="30">
        <f t="shared" si="23"/>
        <v>-4.2659974905897258</v>
      </c>
      <c r="F47" s="30">
        <f t="shared" si="23"/>
        <v>-0.26954177897574993</v>
      </c>
      <c r="G47" s="31">
        <f t="shared" si="23"/>
        <v>-41.935483870967737</v>
      </c>
      <c r="H47" s="74">
        <v>2008</v>
      </c>
      <c r="I47" s="83">
        <f>I15-I14</f>
        <v>-0.11118217182989909</v>
      </c>
      <c r="J47" s="84">
        <f t="shared" ref="J47:N50" si="24">J15-J14</f>
        <v>-8.6497041547499265E-2</v>
      </c>
      <c r="K47" s="84">
        <f t="shared" si="24"/>
        <v>-1.1396393335131236</v>
      </c>
      <c r="L47" s="84">
        <f t="shared" si="24"/>
        <v>-1.4394584571651201</v>
      </c>
      <c r="M47" s="84">
        <f t="shared" si="24"/>
        <v>-0.52025531747230502</v>
      </c>
      <c r="N47" s="85">
        <f t="shared" si="24"/>
        <v>-9.6488294314381271</v>
      </c>
    </row>
    <row r="48" spans="1:22" ht="15">
      <c r="A48" s="74">
        <v>2009</v>
      </c>
      <c r="B48" s="59">
        <f t="shared" si="23"/>
        <v>0.46921879582215809</v>
      </c>
      <c r="C48" s="32">
        <f t="shared" si="23"/>
        <v>0.48594724668831191</v>
      </c>
      <c r="D48" s="32">
        <f t="shared" si="23"/>
        <v>0</v>
      </c>
      <c r="E48" s="32">
        <f t="shared" si="23"/>
        <v>3.014416775884655</v>
      </c>
      <c r="F48" s="32">
        <f t="shared" si="23"/>
        <v>-2.1621621621621472</v>
      </c>
      <c r="G48" s="33" t="str">
        <f t="shared" si="23"/>
        <v>n.a.</v>
      </c>
      <c r="H48" s="74">
        <v>2009</v>
      </c>
      <c r="I48" s="86">
        <f t="shared" ref="I48:L50" si="25">I16-I15</f>
        <v>-0.15856603173770623</v>
      </c>
      <c r="J48" s="87">
        <f t="shared" si="25"/>
        <v>-0.15352050038192289</v>
      </c>
      <c r="K48" s="87">
        <f t="shared" si="25"/>
        <v>-0.37730642227487365</v>
      </c>
      <c r="L48" s="87">
        <f t="shared" si="25"/>
        <v>0.37901148968884613</v>
      </c>
      <c r="M48" s="87">
        <f t="shared" si="24"/>
        <v>-1.0622966792915385</v>
      </c>
      <c r="N48" s="88" t="s">
        <v>14</v>
      </c>
    </row>
    <row r="49" spans="1:14" ht="15">
      <c r="A49" s="74">
        <v>2010</v>
      </c>
      <c r="B49" s="59">
        <f t="shared" si="23"/>
        <v>0.15043671553989668</v>
      </c>
      <c r="C49" s="32">
        <f t="shared" si="23"/>
        <v>-6.2774639045841241E-2</v>
      </c>
      <c r="D49" s="32">
        <f t="shared" si="23"/>
        <v>6.1598951507208426</v>
      </c>
      <c r="E49" s="32">
        <f t="shared" si="23"/>
        <v>2.1628498727735348</v>
      </c>
      <c r="F49" s="32">
        <f t="shared" si="23"/>
        <v>8.1491712707182131</v>
      </c>
      <c r="G49" s="33" t="str">
        <f t="shared" si="23"/>
        <v>n.a.</v>
      </c>
      <c r="H49" s="74">
        <v>2010</v>
      </c>
      <c r="I49" s="86">
        <f t="shared" si="25"/>
        <v>-0.18861181064983512</v>
      </c>
      <c r="J49" s="87">
        <f t="shared" si="25"/>
        <v>-0.21973652096018803</v>
      </c>
      <c r="K49" s="87">
        <f t="shared" si="25"/>
        <v>1.0678887063796054</v>
      </c>
      <c r="L49" s="87">
        <f t="shared" si="25"/>
        <v>0.21259585808602566</v>
      </c>
      <c r="M49" s="87">
        <f t="shared" si="24"/>
        <v>1.4643707918955116</v>
      </c>
      <c r="N49" s="88" t="s">
        <v>14</v>
      </c>
    </row>
    <row r="50" spans="1:14" ht="15">
      <c r="A50" s="74">
        <v>2011</v>
      </c>
      <c r="B50" s="59">
        <f t="shared" si="23"/>
        <v>-5.3806833467845649E-2</v>
      </c>
      <c r="C50" s="32">
        <f t="shared" si="23"/>
        <v>-0.21403312860599044</v>
      </c>
      <c r="D50" s="32">
        <f t="shared" si="23"/>
        <v>4.197530864197546</v>
      </c>
      <c r="E50" s="32">
        <f t="shared" si="23"/>
        <v>7.7210460772104739</v>
      </c>
      <c r="F50" s="32">
        <f t="shared" si="23"/>
        <v>0.38314176245211229</v>
      </c>
      <c r="G50" s="33">
        <f t="shared" si="23"/>
        <v>-12.121212121212125</v>
      </c>
      <c r="H50" s="74">
        <v>2011</v>
      </c>
      <c r="I50" s="86">
        <f t="shared" si="25"/>
        <v>-0.1981540453930517</v>
      </c>
      <c r="J50" s="87">
        <f t="shared" si="25"/>
        <v>-0.2196665185489568</v>
      </c>
      <c r="K50" s="87">
        <f t="shared" si="25"/>
        <v>0.65208159350763495</v>
      </c>
      <c r="L50" s="87">
        <f t="shared" si="25"/>
        <v>1.5857604057774388</v>
      </c>
      <c r="M50" s="87">
        <f t="shared" si="24"/>
        <v>-0.16882423319106366</v>
      </c>
      <c r="N50" s="88">
        <f t="shared" si="24"/>
        <v>-7.3615836684194207</v>
      </c>
    </row>
    <row r="51" spans="1:14" ht="15">
      <c r="A51" s="74">
        <v>2012</v>
      </c>
      <c r="B51" s="59">
        <f t="shared" ref="B51:G51" si="26">IF(ISERROR(B19/B18*100-100),"n.a.",B19/B18*100-100)</f>
        <v>-2.0188425302819724E-2</v>
      </c>
      <c r="C51" s="32">
        <f t="shared" si="26"/>
        <v>1.1657185489141852E-2</v>
      </c>
      <c r="D51" s="32">
        <f t="shared" si="26"/>
        <v>-0.82938388625592552</v>
      </c>
      <c r="E51" s="32">
        <f t="shared" si="26"/>
        <v>-1.0404624277456662</v>
      </c>
      <c r="F51" s="32">
        <f t="shared" si="26"/>
        <v>-0.63613231552163541</v>
      </c>
      <c r="G51" s="33">
        <f t="shared" si="26"/>
        <v>0</v>
      </c>
      <c r="H51" s="74">
        <v>2012</v>
      </c>
      <c r="I51" s="86">
        <f t="shared" ref="I51:N51" si="27">I19-I18</f>
        <v>-0.18730700628218422</v>
      </c>
      <c r="J51" s="87">
        <f t="shared" si="27"/>
        <v>-0.17915714978090413</v>
      </c>
      <c r="K51" s="87">
        <f t="shared" si="27"/>
        <v>-0.53585466142538962</v>
      </c>
      <c r="L51" s="87">
        <f t="shared" si="27"/>
        <v>-0.56652485241292538</v>
      </c>
      <c r="M51" s="87">
        <f t="shared" si="27"/>
        <v>-0.54220789244433831</v>
      </c>
      <c r="N51" s="88">
        <f t="shared" si="27"/>
        <v>0.59925609588097117</v>
      </c>
    </row>
    <row r="52" spans="1:14" ht="15">
      <c r="A52" s="74">
        <v>2013</v>
      </c>
      <c r="B52" s="59">
        <f t="shared" ref="B52:G52" si="28">IF(ISERROR(B20/B19*100-100),"n.a.",B20/B19*100-100)</f>
        <v>-0.18397612797559759</v>
      </c>
      <c r="C52" s="32">
        <f t="shared" si="28"/>
        <v>-7.6928456535426903E-2</v>
      </c>
      <c r="D52" s="32">
        <f t="shared" si="28"/>
        <v>-2.9271206690561655</v>
      </c>
      <c r="E52" s="32">
        <f t="shared" si="28"/>
        <v>-5.3738317757009355</v>
      </c>
      <c r="F52" s="32">
        <f t="shared" si="28"/>
        <v>1.0243277848911845</v>
      </c>
      <c r="G52" s="33">
        <f t="shared" si="28"/>
        <v>-31.034482758620683</v>
      </c>
      <c r="H52" s="74">
        <v>2013</v>
      </c>
      <c r="I52" s="86">
        <f t="shared" ref="I52:N52" si="29">I20-I19</f>
        <v>-0.22557774894521287</v>
      </c>
      <c r="J52" s="87">
        <f t="shared" si="29"/>
        <v>-0.20625681259040185</v>
      </c>
      <c r="K52" s="87">
        <f t="shared" si="29"/>
        <v>-1.003024058661385</v>
      </c>
      <c r="L52" s="87">
        <f t="shared" si="29"/>
        <v>-1.6472683856273527</v>
      </c>
      <c r="M52" s="87">
        <f t="shared" si="29"/>
        <v>-0.15186329136533061</v>
      </c>
      <c r="N52" s="88">
        <f t="shared" si="29"/>
        <v>-6.1879297173414791</v>
      </c>
    </row>
    <row r="53" spans="1:14" ht="15">
      <c r="A53" s="75" t="s">
        <v>220</v>
      </c>
      <c r="B53" s="60">
        <f>IF(ISERROR(B20/B14*100-100),"n.a.",B20/B14*100-100)</f>
        <v>1.1481447799199742</v>
      </c>
      <c r="C53" s="34">
        <f t="shared" ref="C53:G53" si="30">IF(ISERROR(C20/C14*100-100),"n.a.",C20/C14*100-100)</f>
        <v>1.0681191200395972</v>
      </c>
      <c r="D53" s="34">
        <f t="shared" si="30"/>
        <v>3.3057851239669276</v>
      </c>
      <c r="E53" s="34">
        <f t="shared" si="30"/>
        <v>1.6311166875783982</v>
      </c>
      <c r="F53" s="34">
        <f t="shared" si="30"/>
        <v>6.3342318059299174</v>
      </c>
      <c r="G53" s="35">
        <f t="shared" si="30"/>
        <v>-35.483870967741936</v>
      </c>
      <c r="H53" s="75" t="s">
        <v>220</v>
      </c>
      <c r="I53" s="89">
        <f>I20-I14</f>
        <v>-1.0693988148378892</v>
      </c>
      <c r="J53" s="90">
        <f t="shared" ref="J53:N53" si="31">J20-J14</f>
        <v>-1.064834543809873</v>
      </c>
      <c r="K53" s="90">
        <f t="shared" si="31"/>
        <v>-1.3358541759875315</v>
      </c>
      <c r="L53" s="90">
        <f t="shared" si="31"/>
        <v>-1.4758839416530876</v>
      </c>
      <c r="M53" s="90">
        <f t="shared" si="31"/>
        <v>-0.98107662186906452</v>
      </c>
      <c r="N53" s="91">
        <f t="shared" si="31"/>
        <v>-8.7747035573122503</v>
      </c>
    </row>
    <row r="54" spans="1:14" ht="15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92"/>
      <c r="J54" s="92"/>
      <c r="K54" s="92"/>
      <c r="L54" s="92"/>
      <c r="M54" s="92"/>
      <c r="N54" s="93"/>
    </row>
    <row r="55" spans="1:14" ht="15">
      <c r="A55" s="74">
        <v>2008</v>
      </c>
      <c r="B55" s="101">
        <f t="shared" ref="B55:G58" si="32">IF(ISERROR(B23/B22*100-100),"n.a.",B23/B22*100-100)</f>
        <v>0.69365300465717894</v>
      </c>
      <c r="C55" s="30">
        <f t="shared" si="32"/>
        <v>0.62355208175459609</v>
      </c>
      <c r="D55" s="30">
        <f t="shared" si="32"/>
        <v>3.4030683403068309</v>
      </c>
      <c r="E55" s="30">
        <f t="shared" si="32"/>
        <v>3.2040472175379335</v>
      </c>
      <c r="F55" s="30">
        <f t="shared" si="32"/>
        <v>3.4163288940359138</v>
      </c>
      <c r="G55" s="31">
        <f t="shared" si="32"/>
        <v>-1.4925373134328339</v>
      </c>
      <c r="H55" s="74">
        <v>2008</v>
      </c>
      <c r="I55" s="83">
        <f>I23-I22</f>
        <v>-0.40724024755104438</v>
      </c>
      <c r="J55" s="84">
        <f t="shared" ref="J55:N58" si="33">J23-J22</f>
        <v>-0.44122990386462391</v>
      </c>
      <c r="K55" s="84">
        <f t="shared" si="33"/>
        <v>0.98094100149564412</v>
      </c>
      <c r="L55" s="84">
        <f t="shared" si="33"/>
        <v>1.0490494807197663</v>
      </c>
      <c r="M55" s="84">
        <f t="shared" si="33"/>
        <v>0.80862024809398036</v>
      </c>
      <c r="N55" s="85">
        <f t="shared" si="33"/>
        <v>5.2006688963210692</v>
      </c>
    </row>
    <row r="56" spans="1:14" ht="15">
      <c r="A56" s="74">
        <v>2009</v>
      </c>
      <c r="B56" s="59">
        <f t="shared" si="32"/>
        <v>0.6811893916105447</v>
      </c>
      <c r="C56" s="32">
        <f t="shared" si="32"/>
        <v>0.68925945849022696</v>
      </c>
      <c r="D56" s="32">
        <f t="shared" si="32"/>
        <v>0.37766387914757615</v>
      </c>
      <c r="E56" s="32">
        <f t="shared" si="32"/>
        <v>-1.5250544662309267</v>
      </c>
      <c r="F56" s="32">
        <f t="shared" si="32"/>
        <v>3.0235162374020206</v>
      </c>
      <c r="G56" s="33">
        <f t="shared" si="32"/>
        <v>-12.121212121212125</v>
      </c>
      <c r="H56" s="74">
        <v>2009</v>
      </c>
      <c r="I56" s="86">
        <f t="shared" ref="I56:L60" si="34">I24-I23</f>
        <v>-0.40084133400203115</v>
      </c>
      <c r="J56" s="87">
        <f t="shared" si="34"/>
        <v>-0.39369215451326056</v>
      </c>
      <c r="K56" s="87">
        <f t="shared" si="34"/>
        <v>-0.70137686669794874</v>
      </c>
      <c r="L56" s="87">
        <f t="shared" si="34"/>
        <v>-1.722976761654607</v>
      </c>
      <c r="M56" s="87">
        <f t="shared" si="33"/>
        <v>0.30350772422247729</v>
      </c>
      <c r="N56" s="88">
        <f t="shared" si="33"/>
        <v>-3.6677240285487684</v>
      </c>
    </row>
    <row r="57" spans="1:14" ht="15">
      <c r="A57" s="74">
        <v>2010</v>
      </c>
      <c r="B57" s="59">
        <f t="shared" si="32"/>
        <v>0.49060767346485079</v>
      </c>
      <c r="C57" s="32">
        <f t="shared" si="32"/>
        <v>0.52711808869830179</v>
      </c>
      <c r="D57" s="32">
        <f t="shared" si="32"/>
        <v>-0.85998387530234766</v>
      </c>
      <c r="E57" s="32">
        <f t="shared" si="32"/>
        <v>0.71902654867255933</v>
      </c>
      <c r="F57" s="32">
        <f t="shared" si="32"/>
        <v>-2.1195652173913118</v>
      </c>
      <c r="G57" s="33">
        <f t="shared" si="32"/>
        <v>-5.1724137931034448</v>
      </c>
      <c r="H57" s="74">
        <v>2010</v>
      </c>
      <c r="I57" s="86">
        <f t="shared" si="34"/>
        <v>-0.43304615389295975</v>
      </c>
      <c r="J57" s="87">
        <f t="shared" si="34"/>
        <v>-0.41046824373690072</v>
      </c>
      <c r="K57" s="87">
        <f t="shared" si="34"/>
        <v>-1.3501871022616996</v>
      </c>
      <c r="L57" s="87">
        <f t="shared" si="34"/>
        <v>-0.32571718169234032</v>
      </c>
      <c r="M57" s="87">
        <f t="shared" si="33"/>
        <v>-2.0406621742451492</v>
      </c>
      <c r="N57" s="88">
        <f t="shared" si="33"/>
        <v>-7.9070219801595059</v>
      </c>
    </row>
    <row r="58" spans="1:14" ht="15">
      <c r="A58" s="74">
        <v>2011</v>
      </c>
      <c r="B58" s="59">
        <f t="shared" si="32"/>
        <v>0.35562859944479897</v>
      </c>
      <c r="C58" s="32">
        <f t="shared" si="32"/>
        <v>0.35712767314315386</v>
      </c>
      <c r="D58" s="32">
        <f t="shared" si="32"/>
        <v>0.27107617240444881</v>
      </c>
      <c r="E58" s="32">
        <f t="shared" si="32"/>
        <v>-0.65897858319603131</v>
      </c>
      <c r="F58" s="32">
        <f t="shared" si="32"/>
        <v>0.8328706274292017</v>
      </c>
      <c r="G58" s="33">
        <f>IF(ISERROR(G26/G25*100-100),"n.a.",G26/G25*100-100)</f>
        <v>18.181818181818187</v>
      </c>
      <c r="H58" s="74">
        <v>2011</v>
      </c>
      <c r="I58" s="86">
        <f t="shared" si="34"/>
        <v>-0.43148402659333129</v>
      </c>
      <c r="J58" s="87">
        <f t="shared" si="34"/>
        <v>-0.4261345460098056</v>
      </c>
      <c r="K58" s="87">
        <f t="shared" si="34"/>
        <v>-0.675387638246292</v>
      </c>
      <c r="L58" s="87">
        <f t="shared" si="34"/>
        <v>-1.1050766024908896</v>
      </c>
      <c r="M58" s="87">
        <f t="shared" si="33"/>
        <v>-0.14398496396236737</v>
      </c>
      <c r="N58" s="88">
        <f t="shared" si="33"/>
        <v>1.3918960717599802</v>
      </c>
    </row>
    <row r="59" spans="1:14" ht="15">
      <c r="A59" s="74">
        <v>2012</v>
      </c>
      <c r="B59" s="59">
        <f t="shared" ref="B59:G59" si="35">IF(ISERROR(B27/B26*100-100),"n.a.",B27/B26*100-100)</f>
        <v>0.21193292460554858</v>
      </c>
      <c r="C59" s="32">
        <f t="shared" si="35"/>
        <v>0.16239497281648596</v>
      </c>
      <c r="D59" s="32">
        <f t="shared" si="35"/>
        <v>2.1086780210867886</v>
      </c>
      <c r="E59" s="32">
        <f t="shared" si="35"/>
        <v>3.0403537866224468</v>
      </c>
      <c r="F59" s="32">
        <f t="shared" si="35"/>
        <v>0.8259911894273273</v>
      </c>
      <c r="G59" s="33">
        <f t="shared" si="35"/>
        <v>10.769230769230774</v>
      </c>
      <c r="H59" s="74">
        <v>2012</v>
      </c>
      <c r="I59" s="86">
        <f t="shared" si="34"/>
        <v>-0.4914726154027349</v>
      </c>
      <c r="J59" s="87">
        <f t="shared" ref="J59:N59" si="36">J27-J26</f>
        <v>-0.51432630420001857</v>
      </c>
      <c r="K59" s="87">
        <f t="shared" si="36"/>
        <v>0.42538520961053905</v>
      </c>
      <c r="L59" s="87">
        <f t="shared" si="36"/>
        <v>1.064508026191163</v>
      </c>
      <c r="M59" s="87">
        <f t="shared" si="36"/>
        <v>-0.46507049525877875</v>
      </c>
      <c r="N59" s="88">
        <f t="shared" si="36"/>
        <v>7.2255131560821013</v>
      </c>
    </row>
    <row r="60" spans="1:14" ht="15">
      <c r="A60" s="74">
        <v>2013</v>
      </c>
      <c r="B60" s="59">
        <f t="shared" ref="B60:G60" si="37">IF(ISERROR(B28/B27*100-100),"n.a.",B28/B27*100-100)</f>
        <v>0.29937447214649637</v>
      </c>
      <c r="C60" s="32">
        <f t="shared" si="37"/>
        <v>0.27985337656846809</v>
      </c>
      <c r="D60" s="32">
        <f t="shared" si="37"/>
        <v>1.0060894890124388</v>
      </c>
      <c r="E60" s="32">
        <f t="shared" si="37"/>
        <v>3.0042918454935545</v>
      </c>
      <c r="F60" s="32">
        <f t="shared" si="37"/>
        <v>-1.2561441835062652</v>
      </c>
      <c r="G60" s="33">
        <f t="shared" si="37"/>
        <v>1.3888888888888857</v>
      </c>
      <c r="H60" s="74">
        <v>2013</v>
      </c>
      <c r="I60" s="86">
        <f t="shared" si="34"/>
        <v>-0.49157808300925865</v>
      </c>
      <c r="J60" s="87">
        <f t="shared" ref="J60:N60" si="38">J28-J27</f>
        <v>-0.50123612525292316</v>
      </c>
      <c r="K60" s="87">
        <f t="shared" si="38"/>
        <v>-0.10226135360077393</v>
      </c>
      <c r="L60" s="87">
        <f t="shared" si="38"/>
        <v>1.1239146199894634</v>
      </c>
      <c r="M60" s="87">
        <f t="shared" si="38"/>
        <v>-1.5741029516983147</v>
      </c>
      <c r="N60" s="88">
        <f t="shared" si="38"/>
        <v>5.8594346829640926</v>
      </c>
    </row>
    <row r="61" spans="1:14" ht="15">
      <c r="A61" s="75" t="s">
        <v>220</v>
      </c>
      <c r="B61" s="60">
        <f>IF(ISERROR(B28/B22*100-100),"n.a.",B28/B22*100-100)</f>
        <v>2.7626524840656685</v>
      </c>
      <c r="C61" s="34">
        <f t="shared" ref="C61:G61" si="39">IF(ISERROR(C28/C22*100-100),"n.a.",C28/C22*100-100)</f>
        <v>2.6674172386169204</v>
      </c>
      <c r="D61" s="34">
        <f t="shared" si="39"/>
        <v>6.4156206415620716</v>
      </c>
      <c r="E61" s="34">
        <f t="shared" si="39"/>
        <v>7.9258010118043813</v>
      </c>
      <c r="F61" s="34">
        <f t="shared" si="39"/>
        <v>4.6902142443543795</v>
      </c>
      <c r="G61" s="35">
        <f t="shared" si="39"/>
        <v>8.9552238805970177</v>
      </c>
      <c r="H61" s="75" t="s">
        <v>220</v>
      </c>
      <c r="I61" s="89">
        <f>I28-I22</f>
        <v>-2.6556624604513601</v>
      </c>
      <c r="J61" s="90">
        <f t="shared" ref="J61:N61" si="40">J28-J22</f>
        <v>-2.6870872775775325</v>
      </c>
      <c r="K61" s="90">
        <f t="shared" si="40"/>
        <v>-1.4228867497005311</v>
      </c>
      <c r="L61" s="90">
        <f t="shared" si="40"/>
        <v>8.3701581062555874E-2</v>
      </c>
      <c r="M61" s="90">
        <f t="shared" si="40"/>
        <v>-3.1116926128481524</v>
      </c>
      <c r="N61" s="91">
        <f t="shared" si="40"/>
        <v>8.1027667984189691</v>
      </c>
    </row>
    <row r="62" spans="1:14" ht="15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92"/>
      <c r="J62" s="92"/>
      <c r="K62" s="92"/>
      <c r="L62" s="92"/>
      <c r="M62" s="92"/>
      <c r="N62" s="93"/>
    </row>
    <row r="63" spans="1:14" ht="15">
      <c r="A63" s="74">
        <v>2008</v>
      </c>
      <c r="B63" s="101">
        <f t="shared" ref="B63:G63" si="41">IF(ISERROR(B31/B30*100-100),"n.a.",B31/B30*100-100)</f>
        <v>3.2301310264582384</v>
      </c>
      <c r="C63" s="30">
        <f t="shared" si="41"/>
        <v>3.24021199327575</v>
      </c>
      <c r="D63" s="30">
        <f t="shared" si="41"/>
        <v>2.5416301489921125</v>
      </c>
      <c r="E63" s="30">
        <f t="shared" si="41"/>
        <v>3.7999999999999972</v>
      </c>
      <c r="F63" s="30">
        <f t="shared" si="41"/>
        <v>0.48154093097913631</v>
      </c>
      <c r="G63" s="31">
        <f t="shared" si="41"/>
        <v>17.64705882352942</v>
      </c>
      <c r="H63" s="74">
        <v>2008</v>
      </c>
      <c r="I63" s="83">
        <f>I31-I30</f>
        <v>0.51879949470928111</v>
      </c>
      <c r="J63" s="84">
        <f t="shared" ref="J63:N63" si="42">J31-J30</f>
        <v>0.52811319492932185</v>
      </c>
      <c r="K63" s="84">
        <f t="shared" si="42"/>
        <v>0.15869833201748307</v>
      </c>
      <c r="L63" s="84">
        <f t="shared" si="42"/>
        <v>0.39040897644533956</v>
      </c>
      <c r="M63" s="84">
        <f t="shared" si="42"/>
        <v>-0.28836493062167889</v>
      </c>
      <c r="N63" s="85">
        <f t="shared" si="42"/>
        <v>4.4481605351170561</v>
      </c>
    </row>
    <row r="64" spans="1:14" ht="15">
      <c r="A64" s="74">
        <v>2009</v>
      </c>
      <c r="B64" s="59">
        <f t="shared" ref="B64:G64" si="43">IF(ISERROR(B32/B31*100-100),"n.a.",B32/B31*100-100)</f>
        <v>3.3165078042684684</v>
      </c>
      <c r="C64" s="32">
        <f t="shared" si="43"/>
        <v>3.2541142544622943</v>
      </c>
      <c r="D64" s="32">
        <f t="shared" si="43"/>
        <v>7.5213675213675231</v>
      </c>
      <c r="E64" s="32">
        <f t="shared" si="43"/>
        <v>9.4412331406551004</v>
      </c>
      <c r="F64" s="32">
        <f t="shared" si="43"/>
        <v>6.389776357827472</v>
      </c>
      <c r="G64" s="33">
        <f t="shared" si="43"/>
        <v>20</v>
      </c>
      <c r="H64" s="74">
        <v>2009</v>
      </c>
      <c r="I64" s="86">
        <f t="shared" ref="I64:M64" si="44">I32-I31</f>
        <v>0.55940736573973382</v>
      </c>
      <c r="J64" s="87">
        <f t="shared" si="44"/>
        <v>0.54721265489517279</v>
      </c>
      <c r="K64" s="87">
        <f t="shared" si="44"/>
        <v>1.0633128616749374</v>
      </c>
      <c r="L64" s="87">
        <f t="shared" si="44"/>
        <v>1.3123497171127738</v>
      </c>
      <c r="M64" s="87">
        <f t="shared" si="44"/>
        <v>0.75878895506906829</v>
      </c>
      <c r="N64" s="88" t="s">
        <v>14</v>
      </c>
    </row>
    <row r="65" spans="1:14" ht="15">
      <c r="A65" s="74">
        <v>2010</v>
      </c>
      <c r="B65" s="59">
        <f t="shared" ref="B65:G65" si="45">IF(ISERROR(B33/B32*100-100),"n.a.",B33/B32*100-100)</f>
        <v>3.359461158083235</v>
      </c>
      <c r="C65" s="32">
        <f t="shared" si="45"/>
        <v>3.3646322378716604</v>
      </c>
      <c r="D65" s="32">
        <f t="shared" si="45"/>
        <v>3.1001589825119282</v>
      </c>
      <c r="E65" s="32">
        <f t="shared" si="45"/>
        <v>2.1126760563380316</v>
      </c>
      <c r="F65" s="32">
        <f t="shared" si="45"/>
        <v>4.3543543543543564</v>
      </c>
      <c r="G65" s="33">
        <f t="shared" si="45"/>
        <v>-25</v>
      </c>
      <c r="H65" s="74">
        <v>2010</v>
      </c>
      <c r="I65" s="86">
        <f t="shared" ref="I65:M65" si="46">I33-I32</f>
        <v>0.62129640680745268</v>
      </c>
      <c r="J65" s="87">
        <f t="shared" si="46"/>
        <v>0.63020476469709408</v>
      </c>
      <c r="K65" s="87">
        <f t="shared" si="46"/>
        <v>0.2976688231799578</v>
      </c>
      <c r="L65" s="87">
        <f t="shared" si="46"/>
        <v>0.14473687845931238</v>
      </c>
      <c r="M65" s="87">
        <f t="shared" si="46"/>
        <v>0.57629138234964117</v>
      </c>
      <c r="N65" s="88" t="s">
        <v>14</v>
      </c>
    </row>
    <row r="66" spans="1:14" ht="15">
      <c r="A66" s="74">
        <v>2011</v>
      </c>
      <c r="B66" s="59">
        <f t="shared" ref="B66:G66" si="47">IF(ISERROR(B34/B33*100-100),"n.a.",B34/B33*100-100)</f>
        <v>3.2124090773502303</v>
      </c>
      <c r="C66" s="32">
        <f t="shared" si="47"/>
        <v>3.2364758632737392</v>
      </c>
      <c r="D66" s="32">
        <f t="shared" si="47"/>
        <v>1.6191210485736462</v>
      </c>
      <c r="E66" s="32">
        <f t="shared" si="47"/>
        <v>-1.2068965517241423</v>
      </c>
      <c r="F66" s="32">
        <f t="shared" si="47"/>
        <v>2.7338129496402956</v>
      </c>
      <c r="G66" s="33">
        <f t="shared" si="47"/>
        <v>55.555555555555543</v>
      </c>
      <c r="H66" s="74">
        <v>2011</v>
      </c>
      <c r="I66" s="86">
        <f t="shared" ref="I66:N66" si="48">I34-I33</f>
        <v>0.62999962972173762</v>
      </c>
      <c r="J66" s="87">
        <f t="shared" si="48"/>
        <v>0.64580106455876418</v>
      </c>
      <c r="K66" s="87">
        <f t="shared" si="48"/>
        <v>2.3306044738674814E-2</v>
      </c>
      <c r="L66" s="87">
        <f t="shared" si="48"/>
        <v>-0.44987665602839755</v>
      </c>
      <c r="M66" s="87">
        <f t="shared" si="48"/>
        <v>0.34297510967227396</v>
      </c>
      <c r="N66" s="88">
        <f t="shared" si="48"/>
        <v>5.9696875966594476</v>
      </c>
    </row>
    <row r="67" spans="1:14" ht="15">
      <c r="A67" s="74">
        <v>2012</v>
      </c>
      <c r="B67" s="59">
        <f t="shared" ref="B67:G67" si="49">IF(ISERROR(B35/B34*100-100),"n.a.",B35/B34*100-100)</f>
        <v>3.3058402436584373</v>
      </c>
      <c r="C67" s="32">
        <f t="shared" si="49"/>
        <v>3.3267903072965908</v>
      </c>
      <c r="D67" s="32">
        <f t="shared" si="49"/>
        <v>1.8968133535660172</v>
      </c>
      <c r="E67" s="32">
        <f t="shared" si="49"/>
        <v>-1.9197207678882933</v>
      </c>
      <c r="F67" s="32">
        <f t="shared" si="49"/>
        <v>6.3025210084033603</v>
      </c>
      <c r="G67" s="33">
        <f t="shared" si="49"/>
        <v>-35.714285714285708</v>
      </c>
      <c r="H67" s="74">
        <v>2012</v>
      </c>
      <c r="I67" s="86">
        <f t="shared" ref="I67:N67" si="50">I35-I34</f>
        <v>0.67877962168491024</v>
      </c>
      <c r="J67" s="87">
        <f t="shared" si="50"/>
        <v>0.6931215953301475</v>
      </c>
      <c r="K67" s="87">
        <f t="shared" si="50"/>
        <v>0.11046945181485412</v>
      </c>
      <c r="L67" s="87">
        <f t="shared" si="50"/>
        <v>-0.52879032103637869</v>
      </c>
      <c r="M67" s="87">
        <f t="shared" si="50"/>
        <v>0.97711247518426347</v>
      </c>
      <c r="N67" s="88">
        <f t="shared" si="50"/>
        <v>-7.8247692519630796</v>
      </c>
    </row>
    <row r="68" spans="1:14" ht="15">
      <c r="A68" s="74">
        <v>2013</v>
      </c>
      <c r="B68" s="59">
        <f t="shared" ref="B68:G68" si="51">IF(ISERROR(B36/B35*100-100),"n.a.",B36/B35*100-100)</f>
        <v>3.4798140655935299</v>
      </c>
      <c r="C68" s="32">
        <f t="shared" si="51"/>
        <v>3.4303931523151476</v>
      </c>
      <c r="D68" s="32">
        <f t="shared" si="51"/>
        <v>6.8503350707371595</v>
      </c>
      <c r="E68" s="32">
        <f t="shared" si="51"/>
        <v>4.2704626334519418</v>
      </c>
      <c r="F68" s="32">
        <f t="shared" si="51"/>
        <v>9.4861660079051262</v>
      </c>
      <c r="G68" s="33">
        <f t="shared" si="51"/>
        <v>-5.5555555555555571</v>
      </c>
      <c r="H68" s="74">
        <v>2013</v>
      </c>
      <c r="I68" s="86">
        <f t="shared" ref="I68:N68" si="52">I36-I35</f>
        <v>0.71715583195445731</v>
      </c>
      <c r="J68" s="87">
        <f t="shared" si="52"/>
        <v>0.70749747114580686</v>
      </c>
      <c r="K68" s="87">
        <f t="shared" si="52"/>
        <v>1.1052854122621554</v>
      </c>
      <c r="L68" s="87">
        <f t="shared" si="52"/>
        <v>0.55351967815673575</v>
      </c>
      <c r="M68" s="87">
        <f t="shared" si="52"/>
        <v>1.7259662430636453</v>
      </c>
      <c r="N68" s="88">
        <f t="shared" si="52"/>
        <v>0.32849503437738647</v>
      </c>
    </row>
    <row r="69" spans="1:14" ht="15">
      <c r="A69" s="75" t="s">
        <v>220</v>
      </c>
      <c r="B69" s="60">
        <f>IF(ISERROR(B36/B30*100-100),"n.a.",B36/B30*100-100)</f>
        <v>21.62948348257197</v>
      </c>
      <c r="C69" s="34">
        <f t="shared" ref="C69:G69" si="53">IF(ISERROR(C36/C30*100-100),"n.a.",C36/C30*100-100)</f>
        <v>21.568904230882751</v>
      </c>
      <c r="D69" s="34">
        <f t="shared" si="53"/>
        <v>25.766871165644176</v>
      </c>
      <c r="E69" s="34">
        <f t="shared" si="53"/>
        <v>17.199999999999989</v>
      </c>
      <c r="F69" s="34">
        <f t="shared" si="53"/>
        <v>33.38683788121989</v>
      </c>
      <c r="G69" s="35">
        <f t="shared" si="53"/>
        <v>0</v>
      </c>
      <c r="H69" s="75" t="s">
        <v>220</v>
      </c>
      <c r="I69" s="89">
        <f>I36-I30</f>
        <v>3.7254383506175728</v>
      </c>
      <c r="J69" s="90">
        <f t="shared" ref="J69:N69" si="54">J36-J30</f>
        <v>3.7519507455563073</v>
      </c>
      <c r="K69" s="90">
        <f t="shared" si="54"/>
        <v>2.7587409256880626</v>
      </c>
      <c r="L69" s="90">
        <f t="shared" si="54"/>
        <v>1.4223482731093853</v>
      </c>
      <c r="M69" s="90">
        <f t="shared" si="54"/>
        <v>4.0927692347172133</v>
      </c>
      <c r="N69" s="91">
        <f t="shared" si="54"/>
        <v>0.67193675889327942</v>
      </c>
    </row>
    <row r="71" spans="1:14">
      <c r="A71" s="103" t="s">
        <v>145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Sheet40">
    <pageSetUpPr fitToPage="1"/>
  </sheetPr>
  <dimension ref="A1:Y71"/>
  <sheetViews>
    <sheetView view="pageBreakPreview" zoomScale="85" zoomScaleSheetLayoutView="85" workbookViewId="0">
      <selection activeCell="A2" sqref="A2"/>
    </sheetView>
  </sheetViews>
  <sheetFormatPr defaultRowHeight="15"/>
  <cols>
    <col min="1" max="14" width="15.7109375" style="2" customWidth="1"/>
    <col min="15" max="16384" width="9.140625" style="2"/>
  </cols>
  <sheetData>
    <row r="1" spans="1:25">
      <c r="A1" s="1" t="s">
        <v>228</v>
      </c>
      <c r="H1" s="1"/>
    </row>
    <row r="2" spans="1:25">
      <c r="A2" s="1"/>
      <c r="H2" s="1"/>
    </row>
    <row r="3" spans="1:25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25">
      <c r="A4" s="45" t="s">
        <v>107</v>
      </c>
      <c r="B4" s="78"/>
      <c r="C4" s="79"/>
      <c r="D4" s="79"/>
      <c r="E4" s="79"/>
      <c r="F4" s="79"/>
      <c r="G4" s="79"/>
      <c r="H4" s="45" t="s">
        <v>113</v>
      </c>
      <c r="I4" s="80"/>
      <c r="J4" s="80"/>
      <c r="K4" s="80"/>
      <c r="L4" s="80"/>
      <c r="M4" s="80"/>
      <c r="N4" s="81"/>
    </row>
    <row r="5" spans="1:25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82"/>
      <c r="J5" s="46"/>
      <c r="K5" s="46"/>
      <c r="L5" s="46"/>
      <c r="M5" s="46"/>
      <c r="N5" s="47"/>
    </row>
    <row r="6" spans="1:25">
      <c r="A6" s="97">
        <v>2007</v>
      </c>
      <c r="B6" s="18">
        <v>16798.099999999999</v>
      </c>
      <c r="C6" s="18">
        <v>16432.599999999999</v>
      </c>
      <c r="D6" s="18">
        <v>365.5</v>
      </c>
      <c r="E6" s="18">
        <v>167.5</v>
      </c>
      <c r="F6" s="18">
        <v>189.7</v>
      </c>
      <c r="G6" s="18">
        <v>7.4</v>
      </c>
      <c r="H6" s="97">
        <v>2007</v>
      </c>
      <c r="I6" s="83">
        <f>B6/B6*100</f>
        <v>100</v>
      </c>
      <c r="J6" s="84">
        <f t="shared" ref="J6:N12" si="0">C6/C6*100</f>
        <v>100</v>
      </c>
      <c r="K6" s="84">
        <f t="shared" si="0"/>
        <v>100</v>
      </c>
      <c r="L6" s="84">
        <f t="shared" si="0"/>
        <v>100</v>
      </c>
      <c r="M6" s="84">
        <f t="shared" si="0"/>
        <v>100</v>
      </c>
      <c r="N6" s="85">
        <f t="shared" si="0"/>
        <v>100</v>
      </c>
    </row>
    <row r="7" spans="1:25">
      <c r="A7" s="76">
        <v>2008</v>
      </c>
      <c r="B7" s="18">
        <v>17083.8</v>
      </c>
      <c r="C7" s="18">
        <v>16701.900000000001</v>
      </c>
      <c r="D7" s="18">
        <v>381.9</v>
      </c>
      <c r="E7" s="18">
        <v>172.6</v>
      </c>
      <c r="F7" s="18">
        <v>201</v>
      </c>
      <c r="G7" s="18">
        <v>6.8</v>
      </c>
      <c r="H7" s="76">
        <v>2008</v>
      </c>
      <c r="I7" s="86">
        <f t="shared" ref="I7:I12" si="1">B7/B7*100</f>
        <v>100</v>
      </c>
      <c r="J7" s="87">
        <f t="shared" si="0"/>
        <v>100</v>
      </c>
      <c r="K7" s="87">
        <f t="shared" si="0"/>
        <v>100</v>
      </c>
      <c r="L7" s="87">
        <f t="shared" si="0"/>
        <v>100</v>
      </c>
      <c r="M7" s="87">
        <f t="shared" si="0"/>
        <v>100</v>
      </c>
      <c r="N7" s="88">
        <f t="shared" si="0"/>
        <v>100</v>
      </c>
    </row>
    <row r="8" spans="1:25">
      <c r="A8" s="76">
        <v>2009</v>
      </c>
      <c r="B8" s="18">
        <v>16809.7</v>
      </c>
      <c r="C8" s="18">
        <v>16441.099999999999</v>
      </c>
      <c r="D8" s="18">
        <v>368.5</v>
      </c>
      <c r="E8" s="18">
        <v>165.6</v>
      </c>
      <c r="F8" s="18">
        <v>196.5</v>
      </c>
      <c r="G8" s="18">
        <v>5.5</v>
      </c>
      <c r="H8" s="76">
        <v>2009</v>
      </c>
      <c r="I8" s="86">
        <f t="shared" si="1"/>
        <v>100</v>
      </c>
      <c r="J8" s="87">
        <f t="shared" si="0"/>
        <v>100</v>
      </c>
      <c r="K8" s="87">
        <f t="shared" si="0"/>
        <v>100</v>
      </c>
      <c r="L8" s="87">
        <f t="shared" si="0"/>
        <v>100</v>
      </c>
      <c r="M8" s="87">
        <f t="shared" si="0"/>
        <v>100</v>
      </c>
      <c r="N8" s="88">
        <f t="shared" si="0"/>
        <v>100</v>
      </c>
    </row>
    <row r="9" spans="1:25">
      <c r="A9" s="76">
        <v>2010</v>
      </c>
      <c r="B9" s="18">
        <v>17039.3</v>
      </c>
      <c r="C9" s="18">
        <v>16684.5</v>
      </c>
      <c r="D9" s="18">
        <v>354.8</v>
      </c>
      <c r="E9" s="18">
        <v>155.4</v>
      </c>
      <c r="F9" s="18">
        <v>192.9</v>
      </c>
      <c r="G9" s="18">
        <v>5.8</v>
      </c>
      <c r="H9" s="76">
        <v>2010</v>
      </c>
      <c r="I9" s="86">
        <f t="shared" si="1"/>
        <v>100</v>
      </c>
      <c r="J9" s="87">
        <f t="shared" si="0"/>
        <v>100</v>
      </c>
      <c r="K9" s="87">
        <f t="shared" si="0"/>
        <v>100</v>
      </c>
      <c r="L9" s="87">
        <f t="shared" si="0"/>
        <v>100</v>
      </c>
      <c r="M9" s="87">
        <f t="shared" si="0"/>
        <v>100</v>
      </c>
      <c r="N9" s="88">
        <f t="shared" si="0"/>
        <v>100</v>
      </c>
    </row>
    <row r="10" spans="1:25">
      <c r="A10" s="76">
        <v>2011</v>
      </c>
      <c r="B10" s="17">
        <v>17306.400000000001</v>
      </c>
      <c r="C10" s="18">
        <v>16931.900000000001</v>
      </c>
      <c r="D10" s="18">
        <v>374.5</v>
      </c>
      <c r="E10" s="18">
        <v>163</v>
      </c>
      <c r="F10" s="18">
        <v>203.7</v>
      </c>
      <c r="G10" s="21">
        <v>6.9</v>
      </c>
      <c r="H10" s="76">
        <v>2011</v>
      </c>
      <c r="I10" s="86">
        <f t="shared" si="1"/>
        <v>100</v>
      </c>
      <c r="J10" s="87">
        <f t="shared" si="0"/>
        <v>100</v>
      </c>
      <c r="K10" s="87">
        <f t="shared" si="0"/>
        <v>100</v>
      </c>
      <c r="L10" s="87">
        <f t="shared" si="0"/>
        <v>100</v>
      </c>
      <c r="M10" s="87">
        <f t="shared" si="0"/>
        <v>100</v>
      </c>
      <c r="N10" s="88">
        <f t="shared" si="0"/>
        <v>100</v>
      </c>
    </row>
    <row r="11" spans="1:25">
      <c r="A11" s="76">
        <v>2012</v>
      </c>
      <c r="B11" s="17">
        <v>17511.3</v>
      </c>
      <c r="C11" s="18">
        <v>17124.900000000001</v>
      </c>
      <c r="D11" s="18">
        <v>386.4</v>
      </c>
      <c r="E11" s="18">
        <v>173.4</v>
      </c>
      <c r="F11" s="18">
        <v>204.4</v>
      </c>
      <c r="G11" s="21">
        <v>7.4</v>
      </c>
      <c r="H11" s="76">
        <v>2012</v>
      </c>
      <c r="I11" s="86">
        <f t="shared" si="1"/>
        <v>100</v>
      </c>
      <c r="J11" s="87">
        <f t="shared" si="0"/>
        <v>100</v>
      </c>
      <c r="K11" s="87">
        <f t="shared" si="0"/>
        <v>100</v>
      </c>
      <c r="L11" s="87">
        <f t="shared" si="0"/>
        <v>100</v>
      </c>
      <c r="M11" s="87">
        <f t="shared" si="0"/>
        <v>100</v>
      </c>
      <c r="N11" s="88">
        <f t="shared" si="0"/>
        <v>100</v>
      </c>
    </row>
    <row r="12" spans="1:25">
      <c r="A12" s="98">
        <v>2013</v>
      </c>
      <c r="B12" s="23">
        <v>17742.900000000001</v>
      </c>
      <c r="C12" s="24">
        <v>17349.8</v>
      </c>
      <c r="D12" s="24">
        <v>393.1</v>
      </c>
      <c r="E12" s="24">
        <v>175.3</v>
      </c>
      <c r="F12" s="24">
        <v>209.9</v>
      </c>
      <c r="G12" s="25">
        <v>6.9</v>
      </c>
      <c r="H12" s="98">
        <v>2013</v>
      </c>
      <c r="I12" s="89">
        <f t="shared" si="1"/>
        <v>100</v>
      </c>
      <c r="J12" s="90">
        <f t="shared" si="0"/>
        <v>100</v>
      </c>
      <c r="K12" s="90">
        <f t="shared" si="0"/>
        <v>100</v>
      </c>
      <c r="L12" s="90">
        <f t="shared" si="0"/>
        <v>100</v>
      </c>
      <c r="M12" s="90">
        <f t="shared" si="0"/>
        <v>100</v>
      </c>
      <c r="N12" s="91">
        <f t="shared" si="0"/>
        <v>100</v>
      </c>
    </row>
    <row r="13" spans="1:25">
      <c r="A13" s="77" t="s">
        <v>67</v>
      </c>
      <c r="B13" s="57"/>
      <c r="C13" s="57"/>
      <c r="D13" s="57"/>
      <c r="E13" s="57"/>
      <c r="F13" s="57"/>
      <c r="G13" s="58"/>
      <c r="H13" s="77" t="s">
        <v>67</v>
      </c>
      <c r="I13" s="92"/>
      <c r="J13" s="92"/>
      <c r="K13" s="92"/>
      <c r="L13" s="92"/>
      <c r="M13" s="92"/>
      <c r="N13" s="93"/>
    </row>
    <row r="14" spans="1:25">
      <c r="A14" s="97">
        <v>2007</v>
      </c>
      <c r="B14" s="6">
        <v>2613.3000000000002</v>
      </c>
      <c r="C14" s="7">
        <v>2535.3000000000002</v>
      </c>
      <c r="D14" s="7">
        <v>78.099999999999994</v>
      </c>
      <c r="E14" s="7">
        <v>35.6</v>
      </c>
      <c r="F14" s="7">
        <v>40.9</v>
      </c>
      <c r="G14" s="7">
        <v>1.5</v>
      </c>
      <c r="H14" s="97">
        <v>2007</v>
      </c>
      <c r="I14" s="83">
        <f t="shared" ref="I14:N14" si="2">B14/B6*100</f>
        <v>15.557116578660684</v>
      </c>
      <c r="J14" s="84">
        <f t="shared" si="2"/>
        <v>15.428477538551419</v>
      </c>
      <c r="K14" s="84">
        <f t="shared" si="2"/>
        <v>21.367989056087549</v>
      </c>
      <c r="L14" s="84">
        <f t="shared" si="2"/>
        <v>21.253731343283583</v>
      </c>
      <c r="M14" s="84">
        <f t="shared" si="2"/>
        <v>21.560358460727468</v>
      </c>
      <c r="N14" s="85">
        <f t="shared" si="2"/>
        <v>20.27027027027027</v>
      </c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>
      <c r="A15" s="76">
        <v>2008</v>
      </c>
      <c r="B15" s="17">
        <v>2646.3</v>
      </c>
      <c r="C15" s="18">
        <v>2566.1</v>
      </c>
      <c r="D15" s="18">
        <v>80.2</v>
      </c>
      <c r="E15" s="18">
        <v>35.1</v>
      </c>
      <c r="F15" s="18">
        <v>43.9</v>
      </c>
      <c r="G15" s="18" t="s">
        <v>14</v>
      </c>
      <c r="H15" s="76">
        <v>2008</v>
      </c>
      <c r="I15" s="86">
        <f t="shared" ref="I15:M18" si="3">B15/B7*100</f>
        <v>15.490113440803571</v>
      </c>
      <c r="J15" s="87">
        <f t="shared" si="3"/>
        <v>15.364120249791938</v>
      </c>
      <c r="K15" s="87">
        <f t="shared" si="3"/>
        <v>21.00026184865148</v>
      </c>
      <c r="L15" s="87">
        <f t="shared" si="3"/>
        <v>20.336037079953652</v>
      </c>
      <c r="M15" s="87">
        <f t="shared" si="3"/>
        <v>21.840796019900495</v>
      </c>
      <c r="N15" s="88" t="s">
        <v>14</v>
      </c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>
      <c r="A16" s="76">
        <v>2009</v>
      </c>
      <c r="B16" s="17">
        <v>2471.1999999999998</v>
      </c>
      <c r="C16" s="18">
        <v>2401</v>
      </c>
      <c r="D16" s="18">
        <v>70.2</v>
      </c>
      <c r="E16" s="18">
        <v>31.6</v>
      </c>
      <c r="F16" s="18">
        <v>38.200000000000003</v>
      </c>
      <c r="G16" s="18" t="s">
        <v>14</v>
      </c>
      <c r="H16" s="76">
        <v>2009</v>
      </c>
      <c r="I16" s="86">
        <f t="shared" si="3"/>
        <v>14.701035711523701</v>
      </c>
      <c r="J16" s="87">
        <f t="shared" si="3"/>
        <v>14.603645741464987</v>
      </c>
      <c r="K16" s="87">
        <f t="shared" si="3"/>
        <v>19.050203527815469</v>
      </c>
      <c r="L16" s="87">
        <f t="shared" si="3"/>
        <v>19.082125603864736</v>
      </c>
      <c r="M16" s="87">
        <f t="shared" si="3"/>
        <v>19.440203562340969</v>
      </c>
      <c r="N16" s="88" t="s">
        <v>14</v>
      </c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>
      <c r="A17" s="76">
        <v>2010</v>
      </c>
      <c r="B17" s="17">
        <v>2450.6999999999998</v>
      </c>
      <c r="C17" s="18">
        <v>2377.9</v>
      </c>
      <c r="D17" s="18">
        <v>72.8</v>
      </c>
      <c r="E17" s="18">
        <v>29.4</v>
      </c>
      <c r="F17" s="18">
        <v>41.2</v>
      </c>
      <c r="G17" s="18">
        <v>2.2000000000000002</v>
      </c>
      <c r="H17" s="76">
        <v>2010</v>
      </c>
      <c r="I17" s="86">
        <f t="shared" si="3"/>
        <v>14.382633089387475</v>
      </c>
      <c r="J17" s="87">
        <f t="shared" si="3"/>
        <v>14.252150199286765</v>
      </c>
      <c r="K17" s="87">
        <f t="shared" si="3"/>
        <v>20.518602029312287</v>
      </c>
      <c r="L17" s="87">
        <f t="shared" si="3"/>
        <v>18.918918918918916</v>
      </c>
      <c r="M17" s="87">
        <f t="shared" si="3"/>
        <v>21.358216692586833</v>
      </c>
      <c r="N17" s="88">
        <f>G17/G9*100</f>
        <v>37.931034482758626</v>
      </c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>
      <c r="A18" s="76">
        <v>2011</v>
      </c>
      <c r="B18" s="17">
        <v>2471.4</v>
      </c>
      <c r="C18" s="18">
        <v>2391.5</v>
      </c>
      <c r="D18" s="18">
        <v>79.900000000000006</v>
      </c>
      <c r="E18" s="18">
        <v>34.200000000000003</v>
      </c>
      <c r="F18" s="18">
        <v>43.6</v>
      </c>
      <c r="G18" s="21">
        <v>1.8</v>
      </c>
      <c r="H18" s="76">
        <v>2011</v>
      </c>
      <c r="I18" s="86">
        <f t="shared" si="3"/>
        <v>14.280266259880737</v>
      </c>
      <c r="J18" s="87">
        <f t="shared" si="3"/>
        <v>14.124227050714921</v>
      </c>
      <c r="K18" s="87">
        <f t="shared" si="3"/>
        <v>21.335113484646197</v>
      </c>
      <c r="L18" s="87">
        <f t="shared" si="3"/>
        <v>20.981595092024541</v>
      </c>
      <c r="M18" s="87">
        <f t="shared" si="3"/>
        <v>21.40402552773687</v>
      </c>
      <c r="N18" s="88">
        <f>G18/G10*100</f>
        <v>26.086956521739129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>
      <c r="A19" s="76">
        <v>2012</v>
      </c>
      <c r="B19" s="17">
        <v>2428.9</v>
      </c>
      <c r="C19" s="18">
        <v>2352</v>
      </c>
      <c r="D19" s="18">
        <v>76.8</v>
      </c>
      <c r="E19" s="18">
        <v>34.299999999999997</v>
      </c>
      <c r="F19" s="18">
        <v>40.700000000000003</v>
      </c>
      <c r="G19" s="21">
        <v>1.5</v>
      </c>
      <c r="H19" s="76">
        <v>2012</v>
      </c>
      <c r="I19" s="86">
        <f t="shared" ref="I19:N19" si="4">B19/B11*100</f>
        <v>13.870472209373377</v>
      </c>
      <c r="J19" s="87">
        <f t="shared" si="4"/>
        <v>13.734386770141722</v>
      </c>
      <c r="K19" s="87">
        <f t="shared" si="4"/>
        <v>19.87577639751553</v>
      </c>
      <c r="L19" s="87">
        <f t="shared" si="4"/>
        <v>19.780853517877738</v>
      </c>
      <c r="M19" s="87">
        <f t="shared" si="4"/>
        <v>19.911937377690801</v>
      </c>
      <c r="N19" s="88">
        <f t="shared" si="4"/>
        <v>20.27027027027027</v>
      </c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>
      <c r="A20" s="98">
        <v>2013</v>
      </c>
      <c r="B20" s="23">
        <v>2451.9</v>
      </c>
      <c r="C20" s="24">
        <v>2372</v>
      </c>
      <c r="D20" s="24">
        <v>79.900000000000006</v>
      </c>
      <c r="E20" s="24">
        <v>33.9</v>
      </c>
      <c r="F20" s="24">
        <v>44.5</v>
      </c>
      <c r="G20" s="25" t="s">
        <v>14</v>
      </c>
      <c r="H20" s="98">
        <v>2013</v>
      </c>
      <c r="I20" s="89">
        <f t="shared" ref="I20:N20" si="5">B20/B12*100</f>
        <v>13.819048746259066</v>
      </c>
      <c r="J20" s="90">
        <f t="shared" si="5"/>
        <v>13.671627338643674</v>
      </c>
      <c r="K20" s="90">
        <f t="shared" si="5"/>
        <v>20.325616891376242</v>
      </c>
      <c r="L20" s="90">
        <f t="shared" si="5"/>
        <v>19.338277239018822</v>
      </c>
      <c r="M20" s="90">
        <f t="shared" si="5"/>
        <v>21.20057170080991</v>
      </c>
      <c r="N20" s="91" t="e">
        <f t="shared" si="5"/>
        <v>#VALUE!</v>
      </c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>
      <c r="A21" s="77" t="s">
        <v>69</v>
      </c>
      <c r="B21" s="57"/>
      <c r="C21" s="57"/>
      <c r="D21" s="57"/>
      <c r="E21" s="57"/>
      <c r="F21" s="57"/>
      <c r="G21" s="58"/>
      <c r="H21" s="77" t="s">
        <v>69</v>
      </c>
      <c r="I21" s="92"/>
      <c r="J21" s="92"/>
      <c r="K21" s="92"/>
      <c r="L21" s="92"/>
      <c r="M21" s="92"/>
      <c r="N21" s="93"/>
    </row>
    <row r="22" spans="1:25">
      <c r="A22" s="97">
        <v>2007</v>
      </c>
      <c r="B22" s="6">
        <v>11681.9</v>
      </c>
      <c r="C22" s="7">
        <v>11431.5</v>
      </c>
      <c r="D22" s="7">
        <v>250.3</v>
      </c>
      <c r="E22" s="7">
        <v>116.8</v>
      </c>
      <c r="F22" s="7">
        <v>127.5</v>
      </c>
      <c r="G22" s="7">
        <v>5.4</v>
      </c>
      <c r="H22" s="97">
        <v>2007</v>
      </c>
      <c r="I22" s="83">
        <f t="shared" ref="I22:N26" si="6">B22/B6*100</f>
        <v>69.542984027955541</v>
      </c>
      <c r="J22" s="84">
        <f t="shared" si="6"/>
        <v>69.565984688971923</v>
      </c>
      <c r="K22" s="84">
        <f t="shared" si="6"/>
        <v>68.481532147742826</v>
      </c>
      <c r="L22" s="84">
        <f t="shared" si="6"/>
        <v>69.731343283582092</v>
      </c>
      <c r="M22" s="84">
        <f t="shared" si="6"/>
        <v>67.211386399578288</v>
      </c>
      <c r="N22" s="85">
        <f t="shared" si="6"/>
        <v>72.972972972972968</v>
      </c>
    </row>
    <row r="23" spans="1:25">
      <c r="A23" s="76">
        <v>2008</v>
      </c>
      <c r="B23" s="17">
        <v>11777.8</v>
      </c>
      <c r="C23" s="18">
        <v>11515.5</v>
      </c>
      <c r="D23" s="18">
        <v>262.3</v>
      </c>
      <c r="E23" s="18">
        <v>120.2</v>
      </c>
      <c r="F23" s="18">
        <v>136.1</v>
      </c>
      <c r="G23" s="18">
        <v>4.9000000000000004</v>
      </c>
      <c r="H23" s="76">
        <v>2008</v>
      </c>
      <c r="I23" s="86">
        <f t="shared" si="6"/>
        <v>68.941336236668661</v>
      </c>
      <c r="J23" s="87">
        <f t="shared" si="6"/>
        <v>68.947245522964451</v>
      </c>
      <c r="K23" s="87">
        <f t="shared" si="6"/>
        <v>68.682901283058399</v>
      </c>
      <c r="L23" s="87">
        <f t="shared" si="6"/>
        <v>69.640787949015078</v>
      </c>
      <c r="M23" s="87">
        <f t="shared" si="6"/>
        <v>67.711442786069654</v>
      </c>
      <c r="N23" s="88">
        <f t="shared" si="6"/>
        <v>72.058823529411768</v>
      </c>
    </row>
    <row r="24" spans="1:25">
      <c r="A24" s="76">
        <v>2009</v>
      </c>
      <c r="B24" s="17">
        <v>11572.2</v>
      </c>
      <c r="C24" s="18">
        <v>11317.3</v>
      </c>
      <c r="D24" s="18">
        <v>255</v>
      </c>
      <c r="E24" s="18">
        <v>114.5</v>
      </c>
      <c r="F24" s="18">
        <v>135.5</v>
      </c>
      <c r="G24" s="18">
        <v>4.0999999999999996</v>
      </c>
      <c r="H24" s="76">
        <v>2009</v>
      </c>
      <c r="I24" s="86">
        <f t="shared" si="6"/>
        <v>68.842394569801954</v>
      </c>
      <c r="J24" s="87">
        <f t="shared" si="6"/>
        <v>68.835418554719581</v>
      </c>
      <c r="K24" s="87">
        <f t="shared" si="6"/>
        <v>69.199457259158748</v>
      </c>
      <c r="L24" s="87">
        <f t="shared" si="6"/>
        <v>69.142512077294697</v>
      </c>
      <c r="M24" s="87">
        <f t="shared" si="6"/>
        <v>68.956743002544528</v>
      </c>
      <c r="N24" s="88">
        <f t="shared" si="6"/>
        <v>74.545454545454533</v>
      </c>
    </row>
    <row r="25" spans="1:25">
      <c r="A25" s="76">
        <v>2010</v>
      </c>
      <c r="B25" s="17">
        <v>11652.9</v>
      </c>
      <c r="C25" s="18">
        <v>11410.3</v>
      </c>
      <c r="D25" s="18">
        <v>242.6</v>
      </c>
      <c r="E25" s="18">
        <v>110.8</v>
      </c>
      <c r="F25" s="18">
        <v>128</v>
      </c>
      <c r="G25" s="18">
        <v>3.1</v>
      </c>
      <c r="H25" s="76">
        <v>2010</v>
      </c>
      <c r="I25" s="86">
        <f t="shared" si="6"/>
        <v>68.388372761791857</v>
      </c>
      <c r="J25" s="87">
        <f t="shared" si="6"/>
        <v>68.38862417213582</v>
      </c>
      <c r="K25" s="87">
        <f t="shared" si="6"/>
        <v>68.37655016910935</v>
      </c>
      <c r="L25" s="87">
        <f t="shared" si="6"/>
        <v>71.299871299871299</v>
      </c>
      <c r="M25" s="87">
        <f t="shared" si="6"/>
        <v>66.35562467599793</v>
      </c>
      <c r="N25" s="88">
        <f t="shared" si="6"/>
        <v>53.448275862068975</v>
      </c>
    </row>
    <row r="26" spans="1:25">
      <c r="A26" s="76">
        <v>2011</v>
      </c>
      <c r="B26" s="17">
        <v>11771</v>
      </c>
      <c r="C26" s="18">
        <v>11520.3</v>
      </c>
      <c r="D26" s="18">
        <v>250.7</v>
      </c>
      <c r="E26" s="18">
        <v>110.6</v>
      </c>
      <c r="F26" s="18">
        <v>135.1</v>
      </c>
      <c r="G26" s="21">
        <v>4.5</v>
      </c>
      <c r="H26" s="76">
        <v>2011</v>
      </c>
      <c r="I26" s="86">
        <f t="shared" si="6"/>
        <v>68.015300698007664</v>
      </c>
      <c r="J26" s="87">
        <f t="shared" si="6"/>
        <v>68.039026925507457</v>
      </c>
      <c r="K26" s="87">
        <f t="shared" si="6"/>
        <v>66.942590120160204</v>
      </c>
      <c r="L26" s="87">
        <f t="shared" si="6"/>
        <v>67.852760736196316</v>
      </c>
      <c r="M26" s="87">
        <f t="shared" si="6"/>
        <v>66.32302405498281</v>
      </c>
      <c r="N26" s="88">
        <f t="shared" si="6"/>
        <v>65.217391304347828</v>
      </c>
    </row>
    <row r="27" spans="1:25">
      <c r="A27" s="76">
        <v>2012</v>
      </c>
      <c r="B27" s="17">
        <v>11854.7</v>
      </c>
      <c r="C27" s="18">
        <v>11592.4</v>
      </c>
      <c r="D27" s="18">
        <v>262.3</v>
      </c>
      <c r="E27" s="18">
        <v>121.3</v>
      </c>
      <c r="F27" s="18">
        <v>135.5</v>
      </c>
      <c r="G27" s="21">
        <v>4.8</v>
      </c>
      <c r="H27" s="76">
        <v>2012</v>
      </c>
      <c r="I27" s="86">
        <f t="shared" ref="I27:N27" si="7">B27/B11*100</f>
        <v>67.697429659705449</v>
      </c>
      <c r="J27" s="87">
        <f t="shared" si="7"/>
        <v>67.693242004332859</v>
      </c>
      <c r="K27" s="87">
        <f t="shared" si="7"/>
        <v>67.883022774327131</v>
      </c>
      <c r="L27" s="87">
        <f t="shared" si="7"/>
        <v>69.953863898500572</v>
      </c>
      <c r="M27" s="87">
        <f t="shared" si="7"/>
        <v>66.291585127201571</v>
      </c>
      <c r="N27" s="88">
        <f t="shared" si="7"/>
        <v>64.864864864864856</v>
      </c>
    </row>
    <row r="28" spans="1:25">
      <c r="A28" s="98">
        <v>2013</v>
      </c>
      <c r="B28" s="23">
        <v>11914.7</v>
      </c>
      <c r="C28" s="24">
        <v>11650.3</v>
      </c>
      <c r="D28" s="24">
        <v>264.39999999999998</v>
      </c>
      <c r="E28" s="24">
        <v>122.3</v>
      </c>
      <c r="F28" s="24">
        <v>136.5</v>
      </c>
      <c r="G28" s="25">
        <v>4.9000000000000004</v>
      </c>
      <c r="H28" s="98">
        <v>2013</v>
      </c>
      <c r="I28" s="89">
        <f t="shared" ref="I28:N28" si="8">B28/B12*100</f>
        <v>67.151931195013219</v>
      </c>
      <c r="J28" s="90">
        <f t="shared" si="8"/>
        <v>67.149477227403196</v>
      </c>
      <c r="K28" s="90">
        <f t="shared" si="8"/>
        <v>67.260239124904601</v>
      </c>
      <c r="L28" s="90">
        <f t="shared" si="8"/>
        <v>69.766115231032515</v>
      </c>
      <c r="M28" s="90">
        <f t="shared" si="8"/>
        <v>65.030967127203425</v>
      </c>
      <c r="N28" s="91">
        <f t="shared" si="8"/>
        <v>71.014492753623188</v>
      </c>
    </row>
    <row r="29" spans="1:25">
      <c r="A29" s="77" t="s">
        <v>70</v>
      </c>
      <c r="B29" s="57"/>
      <c r="C29" s="57"/>
      <c r="D29" s="57"/>
      <c r="E29" s="57"/>
      <c r="F29" s="57"/>
      <c r="G29" s="58"/>
      <c r="H29" s="77" t="s">
        <v>70</v>
      </c>
      <c r="I29" s="92"/>
      <c r="J29" s="92"/>
      <c r="K29" s="92"/>
      <c r="L29" s="92"/>
      <c r="M29" s="92"/>
      <c r="N29" s="93"/>
    </row>
    <row r="30" spans="1:25">
      <c r="A30" s="97">
        <v>2007</v>
      </c>
      <c r="B30" s="6">
        <v>2502.9</v>
      </c>
      <c r="C30" s="7">
        <v>2465.8000000000002</v>
      </c>
      <c r="D30" s="7">
        <v>37.1</v>
      </c>
      <c r="E30" s="7">
        <v>15</v>
      </c>
      <c r="F30" s="7">
        <v>21.4</v>
      </c>
      <c r="G30" s="7" t="s">
        <v>14</v>
      </c>
      <c r="H30" s="97">
        <v>2007</v>
      </c>
      <c r="I30" s="83">
        <f>B30/B6*100</f>
        <v>14.899899393383778</v>
      </c>
      <c r="J30" s="84">
        <f t="shared" ref="J30:M30" si="9">C30/C6*100</f>
        <v>15.005537772476666</v>
      </c>
      <c r="K30" s="84">
        <f t="shared" si="9"/>
        <v>10.150478796169631</v>
      </c>
      <c r="L30" s="84">
        <f t="shared" si="9"/>
        <v>8.9552238805970141</v>
      </c>
      <c r="M30" s="84">
        <f t="shared" si="9"/>
        <v>11.280969952556669</v>
      </c>
      <c r="N30" s="85" t="s">
        <v>14</v>
      </c>
    </row>
    <row r="31" spans="1:25">
      <c r="A31" s="76">
        <v>2008</v>
      </c>
      <c r="B31" s="17">
        <v>2659.7</v>
      </c>
      <c r="C31" s="18">
        <v>2620.3000000000002</v>
      </c>
      <c r="D31" s="18">
        <v>39.4</v>
      </c>
      <c r="E31" s="18">
        <v>17.399999999999999</v>
      </c>
      <c r="F31" s="18">
        <v>21</v>
      </c>
      <c r="G31" s="18" t="s">
        <v>14</v>
      </c>
      <c r="H31" s="76">
        <v>2008</v>
      </c>
      <c r="I31" s="86">
        <f>B31/B7*100</f>
        <v>15.568550322527773</v>
      </c>
      <c r="J31" s="87">
        <f t="shared" ref="J31:M34" si="10">C31/C7*100</f>
        <v>15.688634227243606</v>
      </c>
      <c r="K31" s="87">
        <f t="shared" si="10"/>
        <v>10.316836868290128</v>
      </c>
      <c r="L31" s="87">
        <f t="shared" si="10"/>
        <v>10.081112398609502</v>
      </c>
      <c r="M31" s="87">
        <f t="shared" si="10"/>
        <v>10.44776119402985</v>
      </c>
      <c r="N31" s="88" t="s">
        <v>14</v>
      </c>
    </row>
    <row r="32" spans="1:25">
      <c r="A32" s="76">
        <v>2009</v>
      </c>
      <c r="B32" s="17">
        <v>2766.3</v>
      </c>
      <c r="C32" s="18">
        <v>2722.9</v>
      </c>
      <c r="D32" s="18">
        <v>43.4</v>
      </c>
      <c r="E32" s="18">
        <v>19.5</v>
      </c>
      <c r="F32" s="18">
        <v>22.9</v>
      </c>
      <c r="G32" s="18" t="s">
        <v>14</v>
      </c>
      <c r="H32" s="76">
        <v>2009</v>
      </c>
      <c r="I32" s="86">
        <f>B32/B8*100</f>
        <v>16.456569718674338</v>
      </c>
      <c r="J32" s="87">
        <f t="shared" si="10"/>
        <v>16.561543935624748</v>
      </c>
      <c r="K32" s="87">
        <f t="shared" si="10"/>
        <v>11.777476255088196</v>
      </c>
      <c r="L32" s="87">
        <f t="shared" si="10"/>
        <v>11.77536231884058</v>
      </c>
      <c r="M32" s="87">
        <f t="shared" si="10"/>
        <v>11.653944020356233</v>
      </c>
      <c r="N32" s="88" t="s">
        <v>14</v>
      </c>
    </row>
    <row r="33" spans="1:14">
      <c r="A33" s="76">
        <v>2010</v>
      </c>
      <c r="B33" s="17">
        <v>2935.7</v>
      </c>
      <c r="C33" s="18">
        <v>2896.4</v>
      </c>
      <c r="D33" s="18">
        <v>39.299999999999997</v>
      </c>
      <c r="E33" s="18">
        <v>15.2</v>
      </c>
      <c r="F33" s="18">
        <v>23.6</v>
      </c>
      <c r="G33" s="18" t="s">
        <v>14</v>
      </c>
      <c r="H33" s="76">
        <v>2010</v>
      </c>
      <c r="I33" s="86">
        <f>B33/B9*100</f>
        <v>17.228994148820668</v>
      </c>
      <c r="J33" s="87">
        <f t="shared" si="10"/>
        <v>17.359824987263629</v>
      </c>
      <c r="K33" s="87">
        <f t="shared" si="10"/>
        <v>11.076662908680944</v>
      </c>
      <c r="L33" s="87">
        <f t="shared" si="10"/>
        <v>9.78120978120978</v>
      </c>
      <c r="M33" s="87">
        <f t="shared" si="10"/>
        <v>12.234318299637117</v>
      </c>
      <c r="N33" s="88" t="s">
        <v>14</v>
      </c>
    </row>
    <row r="34" spans="1:14">
      <c r="A34" s="76">
        <v>2011</v>
      </c>
      <c r="B34" s="17">
        <v>3064</v>
      </c>
      <c r="C34" s="18">
        <v>3020.1</v>
      </c>
      <c r="D34" s="18">
        <v>43.9</v>
      </c>
      <c r="E34" s="18">
        <v>18.2</v>
      </c>
      <c r="F34" s="18">
        <v>25</v>
      </c>
      <c r="G34" s="21" t="s">
        <v>14</v>
      </c>
      <c r="H34" s="76">
        <v>2011</v>
      </c>
      <c r="I34" s="86">
        <f>B34/B10*100</f>
        <v>17.704433042111585</v>
      </c>
      <c r="J34" s="87">
        <f t="shared" si="10"/>
        <v>17.8367460237776</v>
      </c>
      <c r="K34" s="87">
        <f t="shared" si="10"/>
        <v>11.72229639519359</v>
      </c>
      <c r="L34" s="87">
        <f t="shared" si="10"/>
        <v>11.165644171779141</v>
      </c>
      <c r="M34" s="87">
        <f t="shared" si="10"/>
        <v>12.272950417280315</v>
      </c>
      <c r="N34" s="88" t="s">
        <v>14</v>
      </c>
    </row>
    <row r="35" spans="1:14">
      <c r="A35" s="76">
        <v>2012</v>
      </c>
      <c r="B35" s="17">
        <v>3227.8</v>
      </c>
      <c r="C35" s="18">
        <v>3180.5</v>
      </c>
      <c r="D35" s="18">
        <v>47.3</v>
      </c>
      <c r="E35" s="18">
        <v>17.8</v>
      </c>
      <c r="F35" s="18">
        <v>28.2</v>
      </c>
      <c r="G35" s="21" t="s">
        <v>14</v>
      </c>
      <c r="H35" s="76">
        <v>2012</v>
      </c>
      <c r="I35" s="86">
        <f t="shared" ref="I35:M35" si="11">B35/B11*100</f>
        <v>18.432669190751117</v>
      </c>
      <c r="J35" s="87">
        <f t="shared" si="11"/>
        <v>18.572371225525401</v>
      </c>
      <c r="K35" s="87">
        <f t="shared" si="11"/>
        <v>12.24120082815735</v>
      </c>
      <c r="L35" s="87">
        <f t="shared" si="11"/>
        <v>10.265282583621683</v>
      </c>
      <c r="M35" s="87">
        <f t="shared" si="11"/>
        <v>13.796477495107631</v>
      </c>
      <c r="N35" s="88" t="s">
        <v>14</v>
      </c>
    </row>
    <row r="36" spans="1:14">
      <c r="A36" s="98">
        <v>2013</v>
      </c>
      <c r="B36" s="23">
        <v>3376.3</v>
      </c>
      <c r="C36" s="24">
        <v>3327.5</v>
      </c>
      <c r="D36" s="24">
        <v>48.8</v>
      </c>
      <c r="E36" s="24">
        <v>19.2</v>
      </c>
      <c r="F36" s="24">
        <v>28.9</v>
      </c>
      <c r="G36" s="25" t="s">
        <v>14</v>
      </c>
      <c r="H36" s="98">
        <v>2013</v>
      </c>
      <c r="I36" s="89">
        <f t="shared" ref="I36:M36" si="12">B36/B12*100</f>
        <v>19.029020058727717</v>
      </c>
      <c r="J36" s="90">
        <f t="shared" si="12"/>
        <v>19.17889543395313</v>
      </c>
      <c r="K36" s="90">
        <f t="shared" si="12"/>
        <v>12.414143983719155</v>
      </c>
      <c r="L36" s="90">
        <f t="shared" si="12"/>
        <v>10.952652595550484</v>
      </c>
      <c r="M36" s="90">
        <f t="shared" si="12"/>
        <v>13.76846117198666</v>
      </c>
      <c r="N36" s="91" t="s">
        <v>14</v>
      </c>
    </row>
    <row r="37" spans="1:14">
      <c r="A37" s="94" t="s">
        <v>140</v>
      </c>
      <c r="B37" s="56"/>
      <c r="C37" s="46"/>
      <c r="D37" s="46"/>
      <c r="E37" s="46"/>
      <c r="F37" s="46"/>
      <c r="G37" s="46"/>
      <c r="H37" s="94" t="s">
        <v>73</v>
      </c>
      <c r="I37" s="3"/>
      <c r="J37" s="95"/>
      <c r="K37" s="95"/>
      <c r="L37" s="95"/>
      <c r="M37" s="95"/>
      <c r="N37" s="96"/>
    </row>
    <row r="38" spans="1:14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82"/>
      <c r="J38" s="46"/>
      <c r="K38" s="46"/>
      <c r="L38" s="46"/>
      <c r="M38" s="46"/>
      <c r="N38" s="47"/>
    </row>
    <row r="39" spans="1:14">
      <c r="A39" s="74">
        <v>2008</v>
      </c>
      <c r="B39" s="101">
        <f>IF(ISERROR(B7/B6*100-100),"n.a.",B7/B6*100-100)</f>
        <v>1.7007875890725757</v>
      </c>
      <c r="C39" s="30">
        <f t="shared" ref="C39:G39" si="13">IF(ISERROR(C7/C6*100-100),"n.a.",C7/C6*100-100)</f>
        <v>1.6388155252364385</v>
      </c>
      <c r="D39" s="30">
        <f t="shared" si="13"/>
        <v>4.4870041039671662</v>
      </c>
      <c r="E39" s="30">
        <f t="shared" si="13"/>
        <v>3.0447761194029965</v>
      </c>
      <c r="F39" s="30">
        <f t="shared" si="13"/>
        <v>5.9567738534528303</v>
      </c>
      <c r="G39" s="31">
        <f t="shared" si="13"/>
        <v>-8.1081081081081123</v>
      </c>
      <c r="H39" s="74">
        <v>2008</v>
      </c>
      <c r="I39" s="83">
        <f>I7-I6</f>
        <v>0</v>
      </c>
      <c r="J39" s="84">
        <f t="shared" ref="J39:M42" si="14">J7-J6</f>
        <v>0</v>
      </c>
      <c r="K39" s="84">
        <f t="shared" si="14"/>
        <v>0</v>
      </c>
      <c r="L39" s="84">
        <f t="shared" si="14"/>
        <v>0</v>
      </c>
      <c r="M39" s="84">
        <f t="shared" si="14"/>
        <v>0</v>
      </c>
      <c r="N39" s="85">
        <f t="shared" ref="N39" si="15">N7-N6</f>
        <v>0</v>
      </c>
    </row>
    <row r="40" spans="1:14">
      <c r="A40" s="74">
        <v>2009</v>
      </c>
      <c r="B40" s="59">
        <f t="shared" ref="B40:G42" si="16">IF(ISERROR(B8/B7*100-100),"n.a.",B8/B7*100-100)</f>
        <v>-1.6044439761645464</v>
      </c>
      <c r="C40" s="32">
        <f t="shared" si="16"/>
        <v>-1.5614989911327655</v>
      </c>
      <c r="D40" s="32">
        <f t="shared" si="16"/>
        <v>-3.5087719298245474</v>
      </c>
      <c r="E40" s="32">
        <f t="shared" si="16"/>
        <v>-4.0556199304750891</v>
      </c>
      <c r="F40" s="32">
        <f t="shared" si="16"/>
        <v>-2.2388059701492438</v>
      </c>
      <c r="G40" s="33">
        <f t="shared" si="16"/>
        <v>-19.117647058823522</v>
      </c>
      <c r="H40" s="74">
        <v>2009</v>
      </c>
      <c r="I40" s="86">
        <f t="shared" ref="I40:L42" si="17">I8-I7</f>
        <v>0</v>
      </c>
      <c r="J40" s="87">
        <f t="shared" si="17"/>
        <v>0</v>
      </c>
      <c r="K40" s="87">
        <f t="shared" si="17"/>
        <v>0</v>
      </c>
      <c r="L40" s="87">
        <f t="shared" si="17"/>
        <v>0</v>
      </c>
      <c r="M40" s="87">
        <f t="shared" si="14"/>
        <v>0</v>
      </c>
      <c r="N40" s="88">
        <f t="shared" ref="N40" si="18">N8-N7</f>
        <v>0</v>
      </c>
    </row>
    <row r="41" spans="1:14">
      <c r="A41" s="74">
        <v>2010</v>
      </c>
      <c r="B41" s="59">
        <f t="shared" si="16"/>
        <v>1.3658780347061423</v>
      </c>
      <c r="C41" s="32">
        <f t="shared" si="16"/>
        <v>1.4804362238536584</v>
      </c>
      <c r="D41" s="32">
        <f t="shared" si="16"/>
        <v>-3.7177747625508744</v>
      </c>
      <c r="E41" s="32">
        <f t="shared" si="16"/>
        <v>-6.1594202898550634</v>
      </c>
      <c r="F41" s="32">
        <f t="shared" si="16"/>
        <v>-1.8320610687022878</v>
      </c>
      <c r="G41" s="33">
        <f t="shared" si="16"/>
        <v>5.454545454545439</v>
      </c>
      <c r="H41" s="74">
        <v>2010</v>
      </c>
      <c r="I41" s="86">
        <f t="shared" si="17"/>
        <v>0</v>
      </c>
      <c r="J41" s="87">
        <f t="shared" si="17"/>
        <v>0</v>
      </c>
      <c r="K41" s="87">
        <f t="shared" si="17"/>
        <v>0</v>
      </c>
      <c r="L41" s="87">
        <f t="shared" si="17"/>
        <v>0</v>
      </c>
      <c r="M41" s="87">
        <f t="shared" si="14"/>
        <v>0</v>
      </c>
      <c r="N41" s="88">
        <f t="shared" ref="N41" si="19">N9-N8</f>
        <v>0</v>
      </c>
    </row>
    <row r="42" spans="1:14">
      <c r="A42" s="74">
        <v>2011</v>
      </c>
      <c r="B42" s="59">
        <f t="shared" si="16"/>
        <v>1.5675526576795988</v>
      </c>
      <c r="C42" s="32">
        <f t="shared" si="16"/>
        <v>1.4828133896730691</v>
      </c>
      <c r="D42" s="32">
        <f t="shared" si="16"/>
        <v>5.5524239007891794</v>
      </c>
      <c r="E42" s="32">
        <f t="shared" si="16"/>
        <v>4.8906048906048909</v>
      </c>
      <c r="F42" s="32">
        <f t="shared" si="16"/>
        <v>5.5987558320373125</v>
      </c>
      <c r="G42" s="33">
        <f t="shared" si="16"/>
        <v>18.965517241379317</v>
      </c>
      <c r="H42" s="74">
        <v>2011</v>
      </c>
      <c r="I42" s="86">
        <f t="shared" si="17"/>
        <v>0</v>
      </c>
      <c r="J42" s="87">
        <f t="shared" si="17"/>
        <v>0</v>
      </c>
      <c r="K42" s="87">
        <f t="shared" si="17"/>
        <v>0</v>
      </c>
      <c r="L42" s="87">
        <f t="shared" si="17"/>
        <v>0</v>
      </c>
      <c r="M42" s="87">
        <f t="shared" si="14"/>
        <v>0</v>
      </c>
      <c r="N42" s="88">
        <f t="shared" ref="N42:N44" si="20">N10-N9</f>
        <v>0</v>
      </c>
    </row>
    <row r="43" spans="1:14">
      <c r="A43" s="74">
        <v>2012</v>
      </c>
      <c r="B43" s="59">
        <f t="shared" ref="B43:G43" si="21">IF(ISERROR(B11/B10*100-100),"n.a.",B11/B10*100-100)</f>
        <v>1.1839550686451048</v>
      </c>
      <c r="C43" s="32">
        <f t="shared" si="21"/>
        <v>1.1398602637625004</v>
      </c>
      <c r="D43" s="32">
        <f t="shared" si="21"/>
        <v>3.1775700934579447</v>
      </c>
      <c r="E43" s="32">
        <f t="shared" si="21"/>
        <v>6.3803680981595221</v>
      </c>
      <c r="F43" s="32">
        <f t="shared" si="21"/>
        <v>0.34364261168384758</v>
      </c>
      <c r="G43" s="33">
        <f t="shared" si="21"/>
        <v>7.2463768115942173</v>
      </c>
      <c r="H43" s="74">
        <v>2012</v>
      </c>
      <c r="I43" s="86">
        <f t="shared" ref="I43:M43" si="22">I11-I10</f>
        <v>0</v>
      </c>
      <c r="J43" s="87">
        <f t="shared" si="22"/>
        <v>0</v>
      </c>
      <c r="K43" s="87">
        <f t="shared" si="22"/>
        <v>0</v>
      </c>
      <c r="L43" s="87">
        <f t="shared" si="22"/>
        <v>0</v>
      </c>
      <c r="M43" s="87">
        <f t="shared" si="22"/>
        <v>0</v>
      </c>
      <c r="N43" s="88">
        <f t="shared" si="20"/>
        <v>0</v>
      </c>
    </row>
    <row r="44" spans="1:14">
      <c r="A44" s="74">
        <v>2013</v>
      </c>
      <c r="B44" s="59">
        <f t="shared" ref="B44:G44" si="23">IF(ISERROR(B12/B11*100-100),"n.a.",B12/B11*100-100)</f>
        <v>1.3225745661373196</v>
      </c>
      <c r="C44" s="32">
        <f t="shared" si="23"/>
        <v>1.3132923403932182</v>
      </c>
      <c r="D44" s="32">
        <f t="shared" si="23"/>
        <v>1.7339544513457668</v>
      </c>
      <c r="E44" s="32">
        <f t="shared" si="23"/>
        <v>1.0957324106113191</v>
      </c>
      <c r="F44" s="32">
        <f t="shared" si="23"/>
        <v>2.6908023483365895</v>
      </c>
      <c r="G44" s="33">
        <f t="shared" si="23"/>
        <v>-6.7567567567567579</v>
      </c>
      <c r="H44" s="74">
        <v>2013</v>
      </c>
      <c r="I44" s="86">
        <f t="shared" ref="I44:M44" si="24">I12-I11</f>
        <v>0</v>
      </c>
      <c r="J44" s="87">
        <f t="shared" si="24"/>
        <v>0</v>
      </c>
      <c r="K44" s="87">
        <f t="shared" si="24"/>
        <v>0</v>
      </c>
      <c r="L44" s="87">
        <f t="shared" si="24"/>
        <v>0</v>
      </c>
      <c r="M44" s="87">
        <f t="shared" si="24"/>
        <v>0</v>
      </c>
      <c r="N44" s="88">
        <f t="shared" si="20"/>
        <v>0</v>
      </c>
    </row>
    <row r="45" spans="1:14">
      <c r="A45" s="75" t="s">
        <v>220</v>
      </c>
      <c r="B45" s="60">
        <f>IF(ISERROR(B12/B6*100-100),"n.a.",B12/B6*100-100)</f>
        <v>5.6244456218262968</v>
      </c>
      <c r="C45" s="34">
        <f t="shared" ref="C45:G45" si="25">IF(ISERROR(C12/C6*100-100),"n.a.",C12/C6*100-100)</f>
        <v>5.5815878193347288</v>
      </c>
      <c r="D45" s="34">
        <f t="shared" si="25"/>
        <v>7.5512995896033033</v>
      </c>
      <c r="E45" s="34">
        <f t="shared" si="25"/>
        <v>4.6567164179104594</v>
      </c>
      <c r="F45" s="34">
        <f t="shared" si="25"/>
        <v>10.648392198207702</v>
      </c>
      <c r="G45" s="35">
        <f t="shared" si="25"/>
        <v>-6.7567567567567579</v>
      </c>
      <c r="H45" s="75" t="s">
        <v>220</v>
      </c>
      <c r="I45" s="89">
        <f>I12-I6</f>
        <v>0</v>
      </c>
      <c r="J45" s="90">
        <f t="shared" ref="J45:N45" si="26">J12-J6</f>
        <v>0</v>
      </c>
      <c r="K45" s="90">
        <f t="shared" si="26"/>
        <v>0</v>
      </c>
      <c r="L45" s="90">
        <f t="shared" si="26"/>
        <v>0</v>
      </c>
      <c r="M45" s="90">
        <f t="shared" si="26"/>
        <v>0</v>
      </c>
      <c r="N45" s="91">
        <f t="shared" si="26"/>
        <v>0</v>
      </c>
    </row>
    <row r="46" spans="1:14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92"/>
      <c r="J46" s="92"/>
      <c r="K46" s="92"/>
      <c r="L46" s="92"/>
      <c r="M46" s="92"/>
      <c r="N46" s="93"/>
    </row>
    <row r="47" spans="1:14">
      <c r="A47" s="74">
        <v>2008</v>
      </c>
      <c r="B47" s="101">
        <f t="shared" ref="B47:G52" si="27">IF(ISERROR(B15/B14*100-100),"n.a.",B15/B14*100-100)</f>
        <v>1.2627712088164316</v>
      </c>
      <c r="C47" s="30">
        <f t="shared" si="27"/>
        <v>1.2148463692659419</v>
      </c>
      <c r="D47" s="30">
        <f t="shared" si="27"/>
        <v>2.6888604353393077</v>
      </c>
      <c r="E47" s="30">
        <f t="shared" si="27"/>
        <v>-1.4044943820224631</v>
      </c>
      <c r="F47" s="30">
        <f t="shared" si="27"/>
        <v>7.3349633251833808</v>
      </c>
      <c r="G47" s="31" t="str">
        <f t="shared" si="27"/>
        <v>n.a.</v>
      </c>
      <c r="H47" s="74">
        <v>2008</v>
      </c>
      <c r="I47" s="83">
        <f>I15-I14</f>
        <v>-6.700313785711387E-2</v>
      </c>
      <c r="J47" s="84">
        <f t="shared" ref="J47:N50" si="28">J15-J14</f>
        <v>-6.4357288759481435E-2</v>
      </c>
      <c r="K47" s="84">
        <f t="shared" si="28"/>
        <v>-0.36772720743606868</v>
      </c>
      <c r="L47" s="84">
        <f t="shared" si="28"/>
        <v>-0.9176942633299312</v>
      </c>
      <c r="M47" s="84">
        <f t="shared" si="28"/>
        <v>0.28043755917302704</v>
      </c>
      <c r="N47" s="85" t="s">
        <v>14</v>
      </c>
    </row>
    <row r="48" spans="1:14">
      <c r="A48" s="74">
        <v>2009</v>
      </c>
      <c r="B48" s="59">
        <f t="shared" si="27"/>
        <v>-6.6167857007897908</v>
      </c>
      <c r="C48" s="32">
        <f t="shared" si="27"/>
        <v>-6.433888001247027</v>
      </c>
      <c r="D48" s="32">
        <f t="shared" si="27"/>
        <v>-12.468827930174569</v>
      </c>
      <c r="E48" s="32">
        <f t="shared" si="27"/>
        <v>-9.971509971509974</v>
      </c>
      <c r="F48" s="32">
        <f t="shared" si="27"/>
        <v>-12.984054669703866</v>
      </c>
      <c r="G48" s="33" t="str">
        <f t="shared" si="27"/>
        <v>n.a.</v>
      </c>
      <c r="H48" s="74">
        <v>2009</v>
      </c>
      <c r="I48" s="86">
        <f t="shared" ref="I48:L52" si="29">I16-I15</f>
        <v>-0.78907772927986919</v>
      </c>
      <c r="J48" s="87">
        <f t="shared" si="29"/>
        <v>-0.76047450832695063</v>
      </c>
      <c r="K48" s="87">
        <f t="shared" si="29"/>
        <v>-1.9500583208360105</v>
      </c>
      <c r="L48" s="87">
        <f t="shared" si="29"/>
        <v>-1.2539114760889163</v>
      </c>
      <c r="M48" s="87">
        <f t="shared" si="28"/>
        <v>-2.4005924575595259</v>
      </c>
      <c r="N48" s="88" t="s">
        <v>14</v>
      </c>
    </row>
    <row r="49" spans="1:14">
      <c r="A49" s="74">
        <v>2010</v>
      </c>
      <c r="B49" s="59">
        <f t="shared" si="27"/>
        <v>-0.82955649077371163</v>
      </c>
      <c r="C49" s="32">
        <f t="shared" si="27"/>
        <v>-0.96209912536441777</v>
      </c>
      <c r="D49" s="32">
        <f t="shared" si="27"/>
        <v>3.7037037037036953</v>
      </c>
      <c r="E49" s="32">
        <f t="shared" si="27"/>
        <v>-6.9620253164556942</v>
      </c>
      <c r="F49" s="32">
        <f t="shared" si="27"/>
        <v>7.8534031413612411</v>
      </c>
      <c r="G49" s="33" t="str">
        <f t="shared" si="27"/>
        <v>n.a.</v>
      </c>
      <c r="H49" s="74">
        <v>2010</v>
      </c>
      <c r="I49" s="86">
        <f t="shared" si="29"/>
        <v>-0.31840262213622594</v>
      </c>
      <c r="J49" s="87">
        <f t="shared" si="29"/>
        <v>-0.35149554217822221</v>
      </c>
      <c r="K49" s="87">
        <f t="shared" si="29"/>
        <v>1.4683985014968179</v>
      </c>
      <c r="L49" s="87">
        <f t="shared" si="29"/>
        <v>-0.1632066849458198</v>
      </c>
      <c r="M49" s="87">
        <f t="shared" si="28"/>
        <v>1.9180131302458641</v>
      </c>
      <c r="N49" s="88" t="s">
        <v>14</v>
      </c>
    </row>
    <row r="50" spans="1:14">
      <c r="A50" s="74">
        <v>2011</v>
      </c>
      <c r="B50" s="59">
        <f t="shared" si="27"/>
        <v>0.84465662871832592</v>
      </c>
      <c r="C50" s="32">
        <f t="shared" si="27"/>
        <v>0.57193321838595068</v>
      </c>
      <c r="D50" s="32">
        <f t="shared" si="27"/>
        <v>9.7527472527472696</v>
      </c>
      <c r="E50" s="32">
        <f t="shared" si="27"/>
        <v>16.326530612244909</v>
      </c>
      <c r="F50" s="32">
        <f t="shared" si="27"/>
        <v>5.8252427184466029</v>
      </c>
      <c r="G50" s="33">
        <f t="shared" si="27"/>
        <v>-18.181818181818187</v>
      </c>
      <c r="H50" s="74">
        <v>2011</v>
      </c>
      <c r="I50" s="86">
        <f t="shared" si="29"/>
        <v>-0.10236682950673881</v>
      </c>
      <c r="J50" s="87">
        <f t="shared" si="29"/>
        <v>-0.12792314857184373</v>
      </c>
      <c r="K50" s="87">
        <f t="shared" si="29"/>
        <v>0.81651145533390945</v>
      </c>
      <c r="L50" s="87">
        <f t="shared" si="29"/>
        <v>2.0626761731056256</v>
      </c>
      <c r="M50" s="87">
        <f t="shared" si="28"/>
        <v>4.5808835150037197E-2</v>
      </c>
      <c r="N50" s="88">
        <f t="shared" si="28"/>
        <v>-11.844077961019497</v>
      </c>
    </row>
    <row r="51" spans="1:14">
      <c r="A51" s="74">
        <v>2012</v>
      </c>
      <c r="B51" s="59">
        <f t="shared" si="27"/>
        <v>-1.7196730598041654</v>
      </c>
      <c r="C51" s="32">
        <f t="shared" ref="C51:G51" si="30">IF(ISERROR(C19/C18*100-100),"n.a.",C19/C18*100-100)</f>
        <v>-1.6516830441145771</v>
      </c>
      <c r="D51" s="32">
        <f t="shared" si="30"/>
        <v>-3.8798498122653484</v>
      </c>
      <c r="E51" s="32">
        <f t="shared" si="30"/>
        <v>0.29239766081869334</v>
      </c>
      <c r="F51" s="32">
        <f t="shared" si="30"/>
        <v>-6.6513761467889907</v>
      </c>
      <c r="G51" s="33">
        <f t="shared" si="30"/>
        <v>-16.666666666666671</v>
      </c>
      <c r="H51" s="74">
        <v>2012</v>
      </c>
      <c r="I51" s="86">
        <f t="shared" si="29"/>
        <v>-0.40979405050735984</v>
      </c>
      <c r="J51" s="87">
        <f t="shared" ref="J51:N51" si="31">J19-J18</f>
        <v>-0.38984028057319975</v>
      </c>
      <c r="K51" s="87">
        <f t="shared" si="31"/>
        <v>-1.4593370871306668</v>
      </c>
      <c r="L51" s="87">
        <f t="shared" si="31"/>
        <v>-1.2007415741468037</v>
      </c>
      <c r="M51" s="87">
        <f t="shared" si="31"/>
        <v>-1.4920881500460688</v>
      </c>
      <c r="N51" s="88">
        <f t="shared" si="31"/>
        <v>-5.8166862514688589</v>
      </c>
    </row>
    <row r="52" spans="1:14">
      <c r="A52" s="74">
        <v>2013</v>
      </c>
      <c r="B52" s="59">
        <f t="shared" si="27"/>
        <v>0.94693070937461243</v>
      </c>
      <c r="C52" s="32">
        <f t="shared" ref="C52:G52" si="32">IF(ISERROR(C20/C19*100-100),"n.a.",C20/C19*100-100)</f>
        <v>0.85034013605442738</v>
      </c>
      <c r="D52" s="32">
        <f t="shared" si="32"/>
        <v>4.0364583333333428</v>
      </c>
      <c r="E52" s="32">
        <f t="shared" si="32"/>
        <v>-1.1661807580174894</v>
      </c>
      <c r="F52" s="32">
        <f t="shared" si="32"/>
        <v>9.3366093366093423</v>
      </c>
      <c r="G52" s="33" t="str">
        <f t="shared" si="32"/>
        <v>n.a.</v>
      </c>
      <c r="H52" s="74">
        <v>2013</v>
      </c>
      <c r="I52" s="86">
        <f t="shared" si="29"/>
        <v>-5.1423463114311119E-2</v>
      </c>
      <c r="J52" s="87">
        <f t="shared" ref="J52:M52" si="33">J20-J19</f>
        <v>-6.2759431498047746E-2</v>
      </c>
      <c r="K52" s="87">
        <f t="shared" si="33"/>
        <v>0.44984049386071234</v>
      </c>
      <c r="L52" s="87">
        <f t="shared" si="33"/>
        <v>-0.44257627885891537</v>
      </c>
      <c r="M52" s="87">
        <f t="shared" si="33"/>
        <v>1.2886343231191084</v>
      </c>
      <c r="N52" s="88" t="s">
        <v>14</v>
      </c>
    </row>
    <row r="53" spans="1:14">
      <c r="A53" s="75" t="s">
        <v>220</v>
      </c>
      <c r="B53" s="60">
        <f>IF(ISERROR(B20/B14*100-100),"n.a.",B20/B14*100-100)</f>
        <v>-6.1760991849385931</v>
      </c>
      <c r="C53" s="34">
        <f t="shared" ref="C53:G53" si="34">IF(ISERROR(C20/C14*100-100),"n.a.",C20/C14*100-100)</f>
        <v>-6.4410523409458449</v>
      </c>
      <c r="D53" s="34">
        <f t="shared" si="34"/>
        <v>2.3047375160051331</v>
      </c>
      <c r="E53" s="34">
        <f t="shared" si="34"/>
        <v>-4.7752808988764173</v>
      </c>
      <c r="F53" s="34">
        <f t="shared" si="34"/>
        <v>8.8019559902200513</v>
      </c>
      <c r="G53" s="35" t="str">
        <f t="shared" si="34"/>
        <v>n.a.</v>
      </c>
      <c r="H53" s="75" t="s">
        <v>220</v>
      </c>
      <c r="I53" s="89">
        <f>I20-I14</f>
        <v>-1.7380678324016188</v>
      </c>
      <c r="J53" s="90">
        <f t="shared" ref="J53:M53" si="35">J20-J14</f>
        <v>-1.7568501999077455</v>
      </c>
      <c r="K53" s="90">
        <f t="shared" si="35"/>
        <v>-1.0423721647113062</v>
      </c>
      <c r="L53" s="90">
        <f t="shared" si="35"/>
        <v>-1.9154541042647608</v>
      </c>
      <c r="M53" s="90">
        <f t="shared" si="35"/>
        <v>-0.35978675991755793</v>
      </c>
      <c r="N53" s="91" t="s">
        <v>14</v>
      </c>
    </row>
    <row r="54" spans="1:14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92"/>
      <c r="J54" s="92"/>
      <c r="K54" s="92"/>
      <c r="L54" s="92"/>
      <c r="M54" s="92"/>
      <c r="N54" s="93"/>
    </row>
    <row r="55" spans="1:14">
      <c r="A55" s="74">
        <v>2008</v>
      </c>
      <c r="B55" s="101">
        <f t="shared" ref="B55:G60" si="36">IF(ISERROR(B23/B22*100-100),"n.a.",B23/B22*100-100)</f>
        <v>0.82092810244908776</v>
      </c>
      <c r="C55" s="30">
        <f t="shared" si="36"/>
        <v>0.73481170450071431</v>
      </c>
      <c r="D55" s="30">
        <f t="shared" si="36"/>
        <v>4.7942469037155462</v>
      </c>
      <c r="E55" s="30">
        <f t="shared" si="36"/>
        <v>2.9109589041095916</v>
      </c>
      <c r="F55" s="30">
        <f t="shared" si="36"/>
        <v>6.7450980392156765</v>
      </c>
      <c r="G55" s="31">
        <f t="shared" si="36"/>
        <v>-9.2592592592592524</v>
      </c>
      <c r="H55" s="74">
        <v>2008</v>
      </c>
      <c r="I55" s="83">
        <f>I23-I22</f>
        <v>-0.6016477912868794</v>
      </c>
      <c r="J55" s="84">
        <f t="shared" ref="J55:N58" si="37">J23-J22</f>
        <v>-0.61873916600747236</v>
      </c>
      <c r="K55" s="84">
        <f t="shared" si="37"/>
        <v>0.20136913531557354</v>
      </c>
      <c r="L55" s="84">
        <f t="shared" si="37"/>
        <v>-9.0555334567014256E-2</v>
      </c>
      <c r="M55" s="84">
        <f t="shared" si="37"/>
        <v>0.50005638649136586</v>
      </c>
      <c r="N55" s="85">
        <f t="shared" si="37"/>
        <v>-0.91414944356120031</v>
      </c>
    </row>
    <row r="56" spans="1:14">
      <c r="A56" s="74">
        <v>2009</v>
      </c>
      <c r="B56" s="59">
        <f t="shared" si="36"/>
        <v>-1.7456570836658614</v>
      </c>
      <c r="C56" s="32">
        <f t="shared" si="36"/>
        <v>-1.7211584386262047</v>
      </c>
      <c r="D56" s="32">
        <f t="shared" si="36"/>
        <v>-2.7830728173846779</v>
      </c>
      <c r="E56" s="32">
        <f t="shared" si="36"/>
        <v>-4.7420965058236391</v>
      </c>
      <c r="F56" s="32">
        <f t="shared" si="36"/>
        <v>-0.44085231447465389</v>
      </c>
      <c r="G56" s="33">
        <f t="shared" si="36"/>
        <v>-16.326530612244909</v>
      </c>
      <c r="H56" s="74">
        <v>2009</v>
      </c>
      <c r="I56" s="86">
        <f t="shared" ref="I56:L60" si="38">I24-I23</f>
        <v>-9.8941666866707578E-2</v>
      </c>
      <c r="J56" s="87">
        <f t="shared" si="38"/>
        <v>-0.11182696824486982</v>
      </c>
      <c r="K56" s="87">
        <f t="shared" si="38"/>
        <v>0.51655597610034931</v>
      </c>
      <c r="L56" s="87">
        <f t="shared" si="38"/>
        <v>-0.49827587172038079</v>
      </c>
      <c r="M56" s="87">
        <f t="shared" si="37"/>
        <v>1.2453002164748739</v>
      </c>
      <c r="N56" s="88">
        <f t="shared" si="37"/>
        <v>2.4866310160427645</v>
      </c>
    </row>
    <row r="57" spans="1:14">
      <c r="A57" s="74">
        <v>2010</v>
      </c>
      <c r="B57" s="59">
        <f t="shared" si="36"/>
        <v>0.69736091667962796</v>
      </c>
      <c r="C57" s="32">
        <f t="shared" si="36"/>
        <v>0.82175077094359494</v>
      </c>
      <c r="D57" s="32">
        <f t="shared" si="36"/>
        <v>-4.8627450980392268</v>
      </c>
      <c r="E57" s="32">
        <f t="shared" si="36"/>
        <v>-3.231441048034938</v>
      </c>
      <c r="F57" s="32">
        <f t="shared" si="36"/>
        <v>-5.5350553505535061</v>
      </c>
      <c r="G57" s="33">
        <f t="shared" si="36"/>
        <v>-24.390243902439011</v>
      </c>
      <c r="H57" s="74">
        <v>2010</v>
      </c>
      <c r="I57" s="86">
        <f t="shared" si="38"/>
        <v>-0.45402180801009706</v>
      </c>
      <c r="J57" s="87">
        <f t="shared" si="38"/>
        <v>-0.44679438258376081</v>
      </c>
      <c r="K57" s="87">
        <f t="shared" si="38"/>
        <v>-0.82290709004939799</v>
      </c>
      <c r="L57" s="87">
        <f t="shared" si="38"/>
        <v>2.1573592225766021</v>
      </c>
      <c r="M57" s="87">
        <f t="shared" si="37"/>
        <v>-2.6011183265465974</v>
      </c>
      <c r="N57" s="88">
        <f t="shared" si="37"/>
        <v>-21.097178683385557</v>
      </c>
    </row>
    <row r="58" spans="1:14">
      <c r="A58" s="74">
        <v>2011</v>
      </c>
      <c r="B58" s="59">
        <f t="shared" si="36"/>
        <v>1.0134816226003807</v>
      </c>
      <c r="C58" s="32">
        <f t="shared" si="36"/>
        <v>0.96404126096597054</v>
      </c>
      <c r="D58" s="32">
        <f t="shared" si="36"/>
        <v>3.3388293487221858</v>
      </c>
      <c r="E58" s="32">
        <f t="shared" si="36"/>
        <v>-0.18050541516245744</v>
      </c>
      <c r="F58" s="32">
        <f t="shared" si="36"/>
        <v>5.546875</v>
      </c>
      <c r="G58" s="33">
        <f>IF(ISERROR(G26/G25*100-100),"n.a.",G26/G25*100-100)</f>
        <v>45.161290322580641</v>
      </c>
      <c r="H58" s="74">
        <v>2011</v>
      </c>
      <c r="I58" s="86">
        <f t="shared" si="38"/>
        <v>-0.37307206378419266</v>
      </c>
      <c r="J58" s="87">
        <f t="shared" si="38"/>
        <v>-0.34959724662836322</v>
      </c>
      <c r="K58" s="87">
        <f t="shared" si="38"/>
        <v>-1.433960048949146</v>
      </c>
      <c r="L58" s="87">
        <f t="shared" si="38"/>
        <v>-3.4471105636749826</v>
      </c>
      <c r="M58" s="87">
        <f t="shared" si="37"/>
        <v>-3.2600621015120623E-2</v>
      </c>
      <c r="N58" s="88">
        <f t="shared" si="37"/>
        <v>11.769115442278853</v>
      </c>
    </row>
    <row r="59" spans="1:14">
      <c r="A59" s="74">
        <v>2012</v>
      </c>
      <c r="B59" s="59">
        <f t="shared" si="36"/>
        <v>0.71106957777588775</v>
      </c>
      <c r="C59" s="32">
        <f t="shared" ref="C59:G59" si="39">IF(ISERROR(C27/C26*100-100),"n.a.",C27/C26*100-100)</f>
        <v>0.62585175733272536</v>
      </c>
      <c r="D59" s="32">
        <f t="shared" si="39"/>
        <v>4.6270442760271351</v>
      </c>
      <c r="E59" s="32">
        <f t="shared" si="39"/>
        <v>9.6745027124774055</v>
      </c>
      <c r="F59" s="32">
        <f t="shared" si="39"/>
        <v>0.29607698001481708</v>
      </c>
      <c r="G59" s="33">
        <f t="shared" si="39"/>
        <v>6.6666666666666714</v>
      </c>
      <c r="H59" s="74">
        <v>2012</v>
      </c>
      <c r="I59" s="86">
        <f t="shared" si="38"/>
        <v>-0.31787103830221497</v>
      </c>
      <c r="J59" s="87">
        <f t="shared" ref="J59:N59" si="40">J27-J26</f>
        <v>-0.34578492117459803</v>
      </c>
      <c r="K59" s="87">
        <f t="shared" si="40"/>
        <v>0.94043265416692634</v>
      </c>
      <c r="L59" s="87">
        <f t="shared" si="40"/>
        <v>2.1011031623042555</v>
      </c>
      <c r="M59" s="87">
        <f t="shared" si="40"/>
        <v>-3.1438927781238135E-2</v>
      </c>
      <c r="N59" s="88">
        <f t="shared" si="40"/>
        <v>-0.35252643948297191</v>
      </c>
    </row>
    <row r="60" spans="1:14">
      <c r="A60" s="74">
        <v>2013</v>
      </c>
      <c r="B60" s="59">
        <f t="shared" si="36"/>
        <v>0.50612837102583796</v>
      </c>
      <c r="C60" s="32">
        <f t="shared" ref="C60:G60" si="41">IF(ISERROR(C28/C27*100-100),"n.a.",C28/C27*100-100)</f>
        <v>0.49946516683343134</v>
      </c>
      <c r="D60" s="32">
        <f t="shared" si="41"/>
        <v>0.80060998856271226</v>
      </c>
      <c r="E60" s="32">
        <f t="shared" si="41"/>
        <v>0.82440230832645511</v>
      </c>
      <c r="F60" s="32">
        <f t="shared" si="41"/>
        <v>0.73800738007379607</v>
      </c>
      <c r="G60" s="33">
        <f t="shared" si="41"/>
        <v>2.0833333333333428</v>
      </c>
      <c r="H60" s="74">
        <v>2013</v>
      </c>
      <c r="I60" s="86">
        <f t="shared" si="38"/>
        <v>-0.54549846469222985</v>
      </c>
      <c r="J60" s="87">
        <f t="shared" ref="J60:N60" si="42">J28-J27</f>
        <v>-0.54376477692966319</v>
      </c>
      <c r="K60" s="87">
        <f t="shared" si="42"/>
        <v>-0.62278364942253006</v>
      </c>
      <c r="L60" s="87">
        <f t="shared" si="42"/>
        <v>-0.18774866746805685</v>
      </c>
      <c r="M60" s="87">
        <f t="shared" si="42"/>
        <v>-1.2606179999981464</v>
      </c>
      <c r="N60" s="88">
        <f t="shared" si="42"/>
        <v>6.1496278887583316</v>
      </c>
    </row>
    <row r="61" spans="1:14">
      <c r="A61" s="75" t="s">
        <v>220</v>
      </c>
      <c r="B61" s="60">
        <f>IF(ISERROR(B28/B22*100-100),"n.a.",B28/B22*100-100)</f>
        <v>1.9928265093863189</v>
      </c>
      <c r="C61" s="34">
        <f t="shared" ref="C61:G61" si="43">IF(ISERROR(C28/C22*100-100),"n.a.",C28/C22*100-100)</f>
        <v>1.9140095350566213</v>
      </c>
      <c r="D61" s="34">
        <f t="shared" si="43"/>
        <v>5.6332401118657458</v>
      </c>
      <c r="E61" s="34">
        <f t="shared" si="43"/>
        <v>4.7089041095890423</v>
      </c>
      <c r="F61" s="34">
        <f t="shared" si="43"/>
        <v>7.058823529411768</v>
      </c>
      <c r="G61" s="35">
        <f t="shared" si="43"/>
        <v>-9.2592592592592524</v>
      </c>
      <c r="H61" s="75" t="s">
        <v>220</v>
      </c>
      <c r="I61" s="89">
        <f>I28-I22</f>
        <v>-2.3910528329423215</v>
      </c>
      <c r="J61" s="90">
        <f t="shared" ref="J61:N61" si="44">J28-J22</f>
        <v>-2.4165074615687274</v>
      </c>
      <c r="K61" s="90">
        <f t="shared" si="44"/>
        <v>-1.2212930228382248</v>
      </c>
      <c r="L61" s="90">
        <f t="shared" si="44"/>
        <v>3.4771947450423113E-2</v>
      </c>
      <c r="M61" s="90">
        <f t="shared" si="44"/>
        <v>-2.1804192723748628</v>
      </c>
      <c r="N61" s="91">
        <f t="shared" si="44"/>
        <v>-1.9584802193497808</v>
      </c>
    </row>
    <row r="62" spans="1:14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92"/>
      <c r="J62" s="92"/>
      <c r="K62" s="92"/>
      <c r="L62" s="92"/>
      <c r="M62" s="92"/>
      <c r="N62" s="93"/>
    </row>
    <row r="63" spans="1:14">
      <c r="A63" s="74">
        <v>2008</v>
      </c>
      <c r="B63" s="101">
        <f t="shared" ref="B63:G68" si="45">IF(ISERROR(B31/B30*100-100),"n.a.",B31/B30*100-100)</f>
        <v>6.2647329098245876</v>
      </c>
      <c r="C63" s="30">
        <f t="shared" si="45"/>
        <v>6.2657149809392365</v>
      </c>
      <c r="D63" s="30">
        <f t="shared" si="45"/>
        <v>6.1994609164420353</v>
      </c>
      <c r="E63" s="30">
        <f t="shared" si="45"/>
        <v>15.999999999999986</v>
      </c>
      <c r="F63" s="30">
        <f t="shared" si="45"/>
        <v>-1.8691588785046633</v>
      </c>
      <c r="G63" s="31" t="str">
        <f t="shared" si="45"/>
        <v>n.a.</v>
      </c>
      <c r="H63" s="74">
        <v>2008</v>
      </c>
      <c r="I63" s="83">
        <f>I31-I30</f>
        <v>0.66865092914399504</v>
      </c>
      <c r="J63" s="84">
        <f t="shared" ref="J63:M63" si="46">J31-J30</f>
        <v>0.68309645476693959</v>
      </c>
      <c r="K63" s="84">
        <f t="shared" si="46"/>
        <v>0.16635807212049691</v>
      </c>
      <c r="L63" s="84">
        <f t="shared" si="46"/>
        <v>1.1258885180124878</v>
      </c>
      <c r="M63" s="84">
        <f t="shared" si="46"/>
        <v>-0.83320875852681908</v>
      </c>
      <c r="N63" s="85" t="s">
        <v>14</v>
      </c>
    </row>
    <row r="64" spans="1:14">
      <c r="A64" s="74">
        <v>2009</v>
      </c>
      <c r="B64" s="59">
        <f t="shared" si="45"/>
        <v>4.0079708237771285</v>
      </c>
      <c r="C64" s="32">
        <f t="shared" si="45"/>
        <v>3.9155821852459667</v>
      </c>
      <c r="D64" s="32">
        <f t="shared" si="45"/>
        <v>10.152284263959402</v>
      </c>
      <c r="E64" s="32">
        <f t="shared" si="45"/>
        <v>12.068965517241395</v>
      </c>
      <c r="F64" s="32">
        <f t="shared" si="45"/>
        <v>9.0476190476190368</v>
      </c>
      <c r="G64" s="33" t="str">
        <f t="shared" si="45"/>
        <v>n.a.</v>
      </c>
      <c r="H64" s="74">
        <v>2009</v>
      </c>
      <c r="I64" s="86">
        <f t="shared" ref="I64:M68" si="47">I32-I31</f>
        <v>0.88801939614656433</v>
      </c>
      <c r="J64" s="87">
        <f t="shared" si="47"/>
        <v>0.87290970838114212</v>
      </c>
      <c r="K64" s="87">
        <f t="shared" si="47"/>
        <v>1.4606393867980678</v>
      </c>
      <c r="L64" s="87">
        <f t="shared" si="47"/>
        <v>1.6942499202310781</v>
      </c>
      <c r="M64" s="87">
        <f t="shared" si="47"/>
        <v>1.2061828263263834</v>
      </c>
      <c r="N64" s="88" t="s">
        <v>14</v>
      </c>
    </row>
    <row r="65" spans="1:14">
      <c r="A65" s="74">
        <v>2010</v>
      </c>
      <c r="B65" s="59">
        <f t="shared" si="45"/>
        <v>6.1237031413801759</v>
      </c>
      <c r="C65" s="32">
        <f t="shared" si="45"/>
        <v>6.3718829189467101</v>
      </c>
      <c r="D65" s="32">
        <f t="shared" si="45"/>
        <v>-9.4470046082949466</v>
      </c>
      <c r="E65" s="32">
        <f t="shared" si="45"/>
        <v>-22.051282051282044</v>
      </c>
      <c r="F65" s="32">
        <f t="shared" si="45"/>
        <v>3.0567685589519868</v>
      </c>
      <c r="G65" s="33" t="str">
        <f t="shared" si="45"/>
        <v>n.a.</v>
      </c>
      <c r="H65" s="74">
        <v>2010</v>
      </c>
      <c r="I65" s="86">
        <f t="shared" si="47"/>
        <v>0.77242443014633011</v>
      </c>
      <c r="J65" s="87">
        <f t="shared" si="47"/>
        <v>0.79828105163888097</v>
      </c>
      <c r="K65" s="87">
        <f t="shared" si="47"/>
        <v>-0.70081334640725146</v>
      </c>
      <c r="L65" s="87">
        <f t="shared" si="47"/>
        <v>-1.9941525376308</v>
      </c>
      <c r="M65" s="87">
        <f t="shared" si="47"/>
        <v>0.5803742792808837</v>
      </c>
      <c r="N65" s="88" t="s">
        <v>14</v>
      </c>
    </row>
    <row r="66" spans="1:14">
      <c r="A66" s="74">
        <v>2011</v>
      </c>
      <c r="B66" s="59">
        <f t="shared" si="45"/>
        <v>4.3703375685526566</v>
      </c>
      <c r="C66" s="32">
        <f t="shared" si="45"/>
        <v>4.2708189476591514</v>
      </c>
      <c r="D66" s="32">
        <f t="shared" si="45"/>
        <v>11.704834605597966</v>
      </c>
      <c r="E66" s="32">
        <f t="shared" si="45"/>
        <v>19.736842105263165</v>
      </c>
      <c r="F66" s="32">
        <f t="shared" si="45"/>
        <v>5.9322033898304909</v>
      </c>
      <c r="G66" s="33" t="str">
        <f t="shared" si="45"/>
        <v>n.a.</v>
      </c>
      <c r="H66" s="74">
        <v>2011</v>
      </c>
      <c r="I66" s="86">
        <f t="shared" si="47"/>
        <v>0.47543889329091726</v>
      </c>
      <c r="J66" s="87">
        <f t="shared" si="47"/>
        <v>0.47692103651397133</v>
      </c>
      <c r="K66" s="87">
        <f t="shared" si="47"/>
        <v>0.6456334865126454</v>
      </c>
      <c r="L66" s="87">
        <f t="shared" si="47"/>
        <v>1.3844343905693606</v>
      </c>
      <c r="M66" s="87">
        <f t="shared" si="47"/>
        <v>3.8632117643198072E-2</v>
      </c>
      <c r="N66" s="88" t="s">
        <v>14</v>
      </c>
    </row>
    <row r="67" spans="1:14">
      <c r="A67" s="74">
        <v>2012</v>
      </c>
      <c r="B67" s="59">
        <f t="shared" si="45"/>
        <v>5.3459530026109832</v>
      </c>
      <c r="C67" s="32">
        <f t="shared" ref="C67:G67" si="48">IF(ISERROR(C35/C34*100-100),"n.a.",C35/C34*100-100)</f>
        <v>5.3110824144895901</v>
      </c>
      <c r="D67" s="32">
        <f t="shared" si="48"/>
        <v>7.7448747152619575</v>
      </c>
      <c r="E67" s="32">
        <f t="shared" si="48"/>
        <v>-2.19780219780219</v>
      </c>
      <c r="F67" s="32">
        <f t="shared" si="48"/>
        <v>12.799999999999983</v>
      </c>
      <c r="G67" s="33" t="str">
        <f t="shared" si="48"/>
        <v>n.a.</v>
      </c>
      <c r="H67" s="74">
        <v>2012</v>
      </c>
      <c r="I67" s="86">
        <f t="shared" si="47"/>
        <v>0.72823614863953168</v>
      </c>
      <c r="J67" s="87">
        <f t="shared" ref="J67:M67" si="49">J35-J34</f>
        <v>0.73562520174780133</v>
      </c>
      <c r="K67" s="87">
        <f t="shared" si="49"/>
        <v>0.51890443296375999</v>
      </c>
      <c r="L67" s="87">
        <f t="shared" si="49"/>
        <v>-0.90036158815745715</v>
      </c>
      <c r="M67" s="87">
        <f t="shared" si="49"/>
        <v>1.5235270778273158</v>
      </c>
      <c r="N67" s="88" t="s">
        <v>14</v>
      </c>
    </row>
    <row r="68" spans="1:14">
      <c r="A68" s="74">
        <v>2013</v>
      </c>
      <c r="B68" s="59">
        <f t="shared" si="45"/>
        <v>4.6006567941012406</v>
      </c>
      <c r="C68" s="32">
        <f t="shared" ref="C68:G68" si="50">IF(ISERROR(C36/C35*100-100),"n.a.",C36/C35*100-100)</f>
        <v>4.6219147932715003</v>
      </c>
      <c r="D68" s="32">
        <f t="shared" si="50"/>
        <v>3.1712473572938649</v>
      </c>
      <c r="E68" s="32">
        <f t="shared" si="50"/>
        <v>7.8651685393258362</v>
      </c>
      <c r="F68" s="32">
        <f t="shared" si="50"/>
        <v>2.4822695035460924</v>
      </c>
      <c r="G68" s="33" t="str">
        <f t="shared" si="50"/>
        <v>n.a.</v>
      </c>
      <c r="H68" s="74">
        <v>2013</v>
      </c>
      <c r="I68" s="86">
        <f t="shared" si="47"/>
        <v>0.59635086797660009</v>
      </c>
      <c r="J68" s="87">
        <f t="shared" ref="J68:M68" si="51">J36-J35</f>
        <v>0.60652420842772869</v>
      </c>
      <c r="K68" s="87">
        <f t="shared" si="51"/>
        <v>0.17294315556180528</v>
      </c>
      <c r="L68" s="87">
        <f t="shared" si="51"/>
        <v>0.68737001192880065</v>
      </c>
      <c r="M68" s="87">
        <f t="shared" si="51"/>
        <v>-2.801632312097091E-2</v>
      </c>
      <c r="N68" s="88" t="s">
        <v>14</v>
      </c>
    </row>
    <row r="69" spans="1:14">
      <c r="A69" s="75" t="s">
        <v>220</v>
      </c>
      <c r="B69" s="60">
        <f>IF(ISERROR(B36/B30*100-100),"n.a.",B36/B30*100-100)</f>
        <v>34.895521195413323</v>
      </c>
      <c r="C69" s="34">
        <f t="shared" ref="C69:G69" si="52">IF(ISERROR(C36/C30*100-100),"n.a.",C36/C30*100-100)</f>
        <v>34.94606212993753</v>
      </c>
      <c r="D69" s="34">
        <f t="shared" si="52"/>
        <v>31.536388140161705</v>
      </c>
      <c r="E69" s="34">
        <f t="shared" si="52"/>
        <v>28</v>
      </c>
      <c r="F69" s="34">
        <f t="shared" si="52"/>
        <v>35.046728971962608</v>
      </c>
      <c r="G69" s="35" t="str">
        <f t="shared" si="52"/>
        <v>n.a.</v>
      </c>
      <c r="H69" s="75" t="s">
        <v>220</v>
      </c>
      <c r="I69" s="89">
        <f>I36-I30</f>
        <v>4.1291206653439385</v>
      </c>
      <c r="J69" s="90">
        <f t="shared" ref="J69:M69" si="53">J36-J30</f>
        <v>4.173357661476464</v>
      </c>
      <c r="K69" s="90">
        <f t="shared" si="53"/>
        <v>2.2636651875495239</v>
      </c>
      <c r="L69" s="90">
        <f t="shared" si="53"/>
        <v>1.99742871495347</v>
      </c>
      <c r="M69" s="90">
        <f t="shared" si="53"/>
        <v>2.487491219429991</v>
      </c>
      <c r="N69" s="91" t="s">
        <v>14</v>
      </c>
    </row>
    <row r="71" spans="1:14">
      <c r="A71" s="2" t="s">
        <v>63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1">
    <pageSetUpPr fitToPage="1"/>
  </sheetPr>
  <dimension ref="A1:T71"/>
  <sheetViews>
    <sheetView view="pageBreakPreview" zoomScale="85" zoomScaleSheetLayoutView="85" workbookViewId="0">
      <selection activeCell="K63" sqref="K63"/>
    </sheetView>
  </sheetViews>
  <sheetFormatPr defaultRowHeight="15"/>
  <cols>
    <col min="1" max="14" width="15.7109375" style="2" customWidth="1"/>
    <col min="15" max="16384" width="9.140625" style="2"/>
  </cols>
  <sheetData>
    <row r="1" spans="1:14">
      <c r="A1" s="1" t="s">
        <v>229</v>
      </c>
      <c r="H1" s="1"/>
    </row>
    <row r="2" spans="1:14">
      <c r="A2" s="1"/>
      <c r="H2" s="1"/>
    </row>
    <row r="3" spans="1:14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111</v>
      </c>
      <c r="B4" s="78"/>
      <c r="C4" s="79"/>
      <c r="D4" s="79"/>
      <c r="E4" s="79"/>
      <c r="F4" s="79"/>
      <c r="G4" s="79"/>
      <c r="H4" s="45" t="s">
        <v>139</v>
      </c>
      <c r="I4" s="80"/>
      <c r="J4" s="80"/>
      <c r="K4" s="80"/>
      <c r="L4" s="80"/>
      <c r="M4" s="80"/>
      <c r="N4" s="81"/>
    </row>
    <row r="5" spans="1:14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46"/>
      <c r="J5" s="46"/>
      <c r="K5" s="46"/>
      <c r="L5" s="46"/>
      <c r="M5" s="46"/>
      <c r="N5" s="47"/>
    </row>
    <row r="6" spans="1:14">
      <c r="A6" s="97">
        <v>2007</v>
      </c>
      <c r="B6" s="18">
        <v>13727.2</v>
      </c>
      <c r="C6" s="18">
        <v>13431.6</v>
      </c>
      <c r="D6" s="18">
        <v>295.60000000000002</v>
      </c>
      <c r="E6" s="18">
        <v>135.5</v>
      </c>
      <c r="F6" s="18">
        <v>153.80000000000001</v>
      </c>
      <c r="G6" s="18">
        <v>5.7</v>
      </c>
      <c r="H6" s="97">
        <v>2007</v>
      </c>
      <c r="I6" s="17">
        <f>IF(ISERROR(B6/B6*100),"n.a.",B6/B6*100)</f>
        <v>100</v>
      </c>
      <c r="J6" s="18">
        <f t="shared" ref="J6:N6" si="0">IF(ISERROR(C6/C6*100),"n.a.",C6/C6*100)</f>
        <v>100</v>
      </c>
      <c r="K6" s="18">
        <f t="shared" si="0"/>
        <v>100</v>
      </c>
      <c r="L6" s="18">
        <f t="shared" si="0"/>
        <v>100</v>
      </c>
      <c r="M6" s="18">
        <f t="shared" si="0"/>
        <v>100</v>
      </c>
      <c r="N6" s="21">
        <f t="shared" si="0"/>
        <v>100</v>
      </c>
    </row>
    <row r="7" spans="1:14">
      <c r="A7" s="76">
        <v>2008</v>
      </c>
      <c r="B7" s="18">
        <v>13920.8</v>
      </c>
      <c r="C7" s="18">
        <v>13610.2</v>
      </c>
      <c r="D7" s="18">
        <v>310.5</v>
      </c>
      <c r="E7" s="18">
        <v>140.5</v>
      </c>
      <c r="F7" s="18">
        <v>163.1</v>
      </c>
      <c r="G7" s="18">
        <v>5.8</v>
      </c>
      <c r="H7" s="76">
        <v>2008</v>
      </c>
      <c r="I7" s="17">
        <f t="shared" ref="I7:I12" si="1">IF(ISERROR(B7/B7*100),"n.a.",B7/B7*100)</f>
        <v>100</v>
      </c>
      <c r="J7" s="18">
        <f t="shared" ref="J7:J12" si="2">IF(ISERROR(C7/C7*100),"n.a.",C7/C7*100)</f>
        <v>100</v>
      </c>
      <c r="K7" s="18">
        <f t="shared" ref="K7:K12" si="3">IF(ISERROR(D7/D7*100),"n.a.",D7/D7*100)</f>
        <v>100</v>
      </c>
      <c r="L7" s="18">
        <f t="shared" ref="L7:L12" si="4">IF(ISERROR(E7/E7*100),"n.a.",E7/E7*100)</f>
        <v>100</v>
      </c>
      <c r="M7" s="18">
        <f t="shared" ref="M7:M12" si="5">IF(ISERROR(F7/F7*100),"n.a.",F7/F7*100)</f>
        <v>100</v>
      </c>
      <c r="N7" s="21">
        <f t="shared" ref="N7:N12" si="6">IF(ISERROR(G7/G7*100),"n.a.",G7/G7*100)</f>
        <v>100</v>
      </c>
    </row>
    <row r="8" spans="1:14">
      <c r="A8" s="76">
        <v>2009</v>
      </c>
      <c r="B8" s="18">
        <v>13577</v>
      </c>
      <c r="C8" s="18">
        <v>13277.8</v>
      </c>
      <c r="D8" s="18">
        <v>299.2</v>
      </c>
      <c r="E8" s="18">
        <v>134.69999999999999</v>
      </c>
      <c r="F8" s="18">
        <v>158.80000000000001</v>
      </c>
      <c r="G8" s="18">
        <v>5</v>
      </c>
      <c r="H8" s="76">
        <v>2009</v>
      </c>
      <c r="I8" s="17">
        <f t="shared" si="1"/>
        <v>100</v>
      </c>
      <c r="J8" s="18">
        <f t="shared" si="2"/>
        <v>100</v>
      </c>
      <c r="K8" s="18">
        <f t="shared" si="3"/>
        <v>100</v>
      </c>
      <c r="L8" s="18">
        <f t="shared" si="4"/>
        <v>100</v>
      </c>
      <c r="M8" s="18">
        <f t="shared" si="5"/>
        <v>100</v>
      </c>
      <c r="N8" s="21">
        <f t="shared" si="6"/>
        <v>100</v>
      </c>
    </row>
    <row r="9" spans="1:14">
      <c r="A9" s="76">
        <v>2010</v>
      </c>
      <c r="B9" s="18">
        <v>13735.8</v>
      </c>
      <c r="C9" s="18">
        <v>13452</v>
      </c>
      <c r="D9" s="18">
        <v>283.8</v>
      </c>
      <c r="E9" s="18">
        <v>123.4</v>
      </c>
      <c r="F9" s="18">
        <v>155.69999999999999</v>
      </c>
      <c r="G9" s="18">
        <v>4</v>
      </c>
      <c r="H9" s="76">
        <v>2010</v>
      </c>
      <c r="I9" s="17">
        <f t="shared" si="1"/>
        <v>100</v>
      </c>
      <c r="J9" s="18">
        <f t="shared" si="2"/>
        <v>100</v>
      </c>
      <c r="K9" s="18">
        <f t="shared" si="3"/>
        <v>100</v>
      </c>
      <c r="L9" s="18">
        <f t="shared" si="4"/>
        <v>100</v>
      </c>
      <c r="M9" s="18">
        <f t="shared" si="5"/>
        <v>100</v>
      </c>
      <c r="N9" s="21">
        <f t="shared" si="6"/>
        <v>100</v>
      </c>
    </row>
    <row r="10" spans="1:14">
      <c r="A10" s="76">
        <v>2011</v>
      </c>
      <c r="B10" s="17">
        <v>13993.8</v>
      </c>
      <c r="C10" s="18">
        <v>13696.2</v>
      </c>
      <c r="D10" s="18">
        <v>297.60000000000002</v>
      </c>
      <c r="E10" s="18">
        <v>129.80000000000001</v>
      </c>
      <c r="F10" s="18">
        <v>162.1</v>
      </c>
      <c r="G10" s="21">
        <v>4.9000000000000004</v>
      </c>
      <c r="H10" s="76">
        <v>2011</v>
      </c>
      <c r="I10" s="17">
        <f t="shared" si="1"/>
        <v>100</v>
      </c>
      <c r="J10" s="18">
        <f t="shared" si="2"/>
        <v>100</v>
      </c>
      <c r="K10" s="18">
        <f t="shared" si="3"/>
        <v>100</v>
      </c>
      <c r="L10" s="18">
        <f t="shared" si="4"/>
        <v>100</v>
      </c>
      <c r="M10" s="18">
        <f t="shared" si="5"/>
        <v>100</v>
      </c>
      <c r="N10" s="21">
        <f t="shared" si="6"/>
        <v>100</v>
      </c>
    </row>
    <row r="11" spans="1:14">
      <c r="A11" s="76">
        <v>2012</v>
      </c>
      <c r="B11" s="17">
        <v>14216.1</v>
      </c>
      <c r="C11" s="18">
        <v>13906</v>
      </c>
      <c r="D11" s="18">
        <v>310.10000000000002</v>
      </c>
      <c r="E11" s="18">
        <v>138.30000000000001</v>
      </c>
      <c r="F11" s="18">
        <v>164.6</v>
      </c>
      <c r="G11" s="21">
        <v>6.3</v>
      </c>
      <c r="H11" s="76">
        <v>2012</v>
      </c>
      <c r="I11" s="17">
        <f t="shared" si="1"/>
        <v>100</v>
      </c>
      <c r="J11" s="18">
        <f t="shared" si="2"/>
        <v>100</v>
      </c>
      <c r="K11" s="18">
        <f t="shared" si="3"/>
        <v>100</v>
      </c>
      <c r="L11" s="18">
        <f t="shared" si="4"/>
        <v>100</v>
      </c>
      <c r="M11" s="18">
        <f t="shared" si="5"/>
        <v>100</v>
      </c>
      <c r="N11" s="21">
        <f t="shared" si="6"/>
        <v>100</v>
      </c>
    </row>
    <row r="12" spans="1:14">
      <c r="A12" s="98">
        <v>2013</v>
      </c>
      <c r="B12" s="23">
        <v>14389.6</v>
      </c>
      <c r="C12" s="24">
        <v>14072.3</v>
      </c>
      <c r="D12" s="24">
        <v>317.3</v>
      </c>
      <c r="E12" s="24">
        <v>141.30000000000001</v>
      </c>
      <c r="F12" s="24">
        <v>169.3</v>
      </c>
      <c r="G12" s="25">
        <v>6</v>
      </c>
      <c r="H12" s="98">
        <v>2013</v>
      </c>
      <c r="I12" s="23">
        <f t="shared" si="1"/>
        <v>100</v>
      </c>
      <c r="J12" s="24">
        <f t="shared" si="2"/>
        <v>100</v>
      </c>
      <c r="K12" s="24">
        <f t="shared" si="3"/>
        <v>100</v>
      </c>
      <c r="L12" s="24">
        <f t="shared" si="4"/>
        <v>100</v>
      </c>
      <c r="M12" s="24">
        <f t="shared" si="5"/>
        <v>100</v>
      </c>
      <c r="N12" s="25">
        <f t="shared" si="6"/>
        <v>100</v>
      </c>
    </row>
    <row r="13" spans="1:14">
      <c r="A13" s="77" t="s">
        <v>67</v>
      </c>
      <c r="B13" s="24"/>
      <c r="C13" s="24"/>
      <c r="D13" s="24"/>
      <c r="E13" s="24"/>
      <c r="F13" s="24"/>
      <c r="G13" s="25"/>
      <c r="H13" s="77" t="s">
        <v>67</v>
      </c>
      <c r="I13" s="24"/>
      <c r="J13" s="24"/>
      <c r="K13" s="24"/>
      <c r="L13" s="24"/>
      <c r="M13" s="24"/>
      <c r="N13" s="25"/>
    </row>
    <row r="14" spans="1:14">
      <c r="A14" s="97">
        <v>2007</v>
      </c>
      <c r="B14" s="6">
        <v>1443.7</v>
      </c>
      <c r="C14" s="7">
        <v>1395.3</v>
      </c>
      <c r="D14" s="7">
        <v>48.4</v>
      </c>
      <c r="E14" s="7">
        <v>22.2</v>
      </c>
      <c r="F14" s="7">
        <v>25.3</v>
      </c>
      <c r="G14" s="7" t="s">
        <v>14</v>
      </c>
      <c r="H14" s="97">
        <v>2007</v>
      </c>
      <c r="I14" s="6">
        <f>IF(ISERROR(B14/B6*100),"n.a.",B14/B6*100)</f>
        <v>10.517075587155428</v>
      </c>
      <c r="J14" s="7">
        <f t="shared" ref="J14:N14" si="7">IF(ISERROR(C14/C6*100),"n.a.",C14/C6*100)</f>
        <v>10.388189046725632</v>
      </c>
      <c r="K14" s="7">
        <f t="shared" si="7"/>
        <v>16.373477672530445</v>
      </c>
      <c r="L14" s="7">
        <f t="shared" si="7"/>
        <v>16.383763837638377</v>
      </c>
      <c r="M14" s="7">
        <f t="shared" si="7"/>
        <v>16.449934980494145</v>
      </c>
      <c r="N14" s="29" t="str">
        <f t="shared" si="7"/>
        <v>n.a.</v>
      </c>
    </row>
    <row r="15" spans="1:14">
      <c r="A15" s="76">
        <v>2008</v>
      </c>
      <c r="B15" s="17">
        <v>1458.2</v>
      </c>
      <c r="C15" s="18">
        <v>1409.5</v>
      </c>
      <c r="D15" s="18">
        <v>48.6</v>
      </c>
      <c r="E15" s="18">
        <v>21</v>
      </c>
      <c r="F15" s="18">
        <v>26.9</v>
      </c>
      <c r="G15" s="18" t="s">
        <v>14</v>
      </c>
      <c r="H15" s="76">
        <v>2008</v>
      </c>
      <c r="I15" s="17">
        <f>IF(ISERROR(B15/B7*100),"n.a.",B15/B7*100)</f>
        <v>10.474972702718235</v>
      </c>
      <c r="J15" s="18">
        <f t="shared" ref="J15:N18" si="8">IF(ISERROR(C15/C7*100),"n.a.",C15/C7*100)</f>
        <v>10.35620343565855</v>
      </c>
      <c r="K15" s="18">
        <f t="shared" si="8"/>
        <v>15.65217391304348</v>
      </c>
      <c r="L15" s="18">
        <f t="shared" si="8"/>
        <v>14.946619217081849</v>
      </c>
      <c r="M15" s="18">
        <f t="shared" si="8"/>
        <v>16.492949110974862</v>
      </c>
      <c r="N15" s="21" t="str">
        <f t="shared" si="8"/>
        <v>n.a.</v>
      </c>
    </row>
    <row r="16" spans="1:14">
      <c r="A16" s="76">
        <v>2009</v>
      </c>
      <c r="B16" s="17">
        <v>1312.9</v>
      </c>
      <c r="C16" s="18">
        <v>1270.8</v>
      </c>
      <c r="D16" s="18">
        <v>42.2</v>
      </c>
      <c r="E16" s="18">
        <v>19.3</v>
      </c>
      <c r="F16" s="18">
        <v>22.7</v>
      </c>
      <c r="G16" s="18" t="s">
        <v>14</v>
      </c>
      <c r="H16" s="76">
        <v>2009</v>
      </c>
      <c r="I16" s="17">
        <f>IF(ISERROR(B16/B8*100),"n.a.",B16/B8*100)</f>
        <v>9.6700301981291901</v>
      </c>
      <c r="J16" s="18">
        <f t="shared" si="8"/>
        <v>9.570862642907711</v>
      </c>
      <c r="K16" s="18">
        <f t="shared" si="8"/>
        <v>14.104278074866311</v>
      </c>
      <c r="L16" s="18">
        <f t="shared" si="8"/>
        <v>14.328136599851524</v>
      </c>
      <c r="M16" s="18">
        <f t="shared" si="8"/>
        <v>14.294710327455917</v>
      </c>
      <c r="N16" s="21" t="str">
        <f t="shared" si="8"/>
        <v>n.a.</v>
      </c>
    </row>
    <row r="17" spans="1:20">
      <c r="A17" s="76">
        <v>2010</v>
      </c>
      <c r="B17" s="17">
        <v>1274.4000000000001</v>
      </c>
      <c r="C17" s="18">
        <v>1232.0999999999999</v>
      </c>
      <c r="D17" s="18">
        <v>42.3</v>
      </c>
      <c r="E17" s="18">
        <v>17</v>
      </c>
      <c r="F17" s="18">
        <v>24.2</v>
      </c>
      <c r="G17" s="18" t="s">
        <v>14</v>
      </c>
      <c r="H17" s="76">
        <v>2010</v>
      </c>
      <c r="I17" s="17">
        <f>IF(ISERROR(B17/B9*100),"n.a.",B17/B9*100)</f>
        <v>9.2779452234307449</v>
      </c>
      <c r="J17" s="18">
        <f t="shared" si="8"/>
        <v>9.1592328278322928</v>
      </c>
      <c r="K17" s="18">
        <f t="shared" si="8"/>
        <v>14.904862579281183</v>
      </c>
      <c r="L17" s="18">
        <f t="shared" si="8"/>
        <v>13.776337115072934</v>
      </c>
      <c r="M17" s="18">
        <f t="shared" si="8"/>
        <v>15.542710340398202</v>
      </c>
      <c r="N17" s="21" t="str">
        <f t="shared" si="8"/>
        <v>n.a.</v>
      </c>
    </row>
    <row r="18" spans="1:20">
      <c r="A18" s="76">
        <v>2011</v>
      </c>
      <c r="B18" s="17">
        <v>1299.0999999999999</v>
      </c>
      <c r="C18" s="18">
        <v>1253.8</v>
      </c>
      <c r="D18" s="18">
        <v>45.3</v>
      </c>
      <c r="E18" s="18">
        <v>20.9</v>
      </c>
      <c r="F18" s="18">
        <v>23.6</v>
      </c>
      <c r="G18" s="21" t="s">
        <v>14</v>
      </c>
      <c r="H18" s="76">
        <v>2011</v>
      </c>
      <c r="I18" s="17">
        <f>IF(ISERROR(B18/B10*100),"n.a.",B18/B10*100)</f>
        <v>9.2833969329274382</v>
      </c>
      <c r="J18" s="18">
        <f t="shared" si="8"/>
        <v>9.1543639841707911</v>
      </c>
      <c r="K18" s="18">
        <f t="shared" si="8"/>
        <v>15.221774193548384</v>
      </c>
      <c r="L18" s="18">
        <f t="shared" si="8"/>
        <v>16.101694915254235</v>
      </c>
      <c r="M18" s="18">
        <f t="shared" si="8"/>
        <v>14.55891425046268</v>
      </c>
      <c r="N18" s="21" t="str">
        <f t="shared" si="8"/>
        <v>n.a.</v>
      </c>
    </row>
    <row r="19" spans="1:20">
      <c r="A19" s="76">
        <v>2012</v>
      </c>
      <c r="B19" s="17">
        <v>1279.8</v>
      </c>
      <c r="C19" s="18">
        <v>1235.5</v>
      </c>
      <c r="D19" s="18">
        <v>44.4</v>
      </c>
      <c r="E19" s="18">
        <v>19.8</v>
      </c>
      <c r="F19" s="18">
        <v>23.6</v>
      </c>
      <c r="G19" s="21" t="s">
        <v>14</v>
      </c>
      <c r="H19" s="76">
        <v>2012</v>
      </c>
      <c r="I19" s="17">
        <f t="shared" ref="I19:N19" si="9">IF(ISERROR(B19/B11*100),"n.a.",B19/B11*100)</f>
        <v>9.0024690315909428</v>
      </c>
      <c r="J19" s="18">
        <f t="shared" si="9"/>
        <v>8.8846541061412339</v>
      </c>
      <c r="K19" s="18">
        <f t="shared" si="9"/>
        <v>14.317961947758787</v>
      </c>
      <c r="L19" s="18">
        <f t="shared" si="9"/>
        <v>14.316702819956614</v>
      </c>
      <c r="M19" s="18">
        <f t="shared" si="9"/>
        <v>14.337788578371812</v>
      </c>
      <c r="N19" s="21" t="str">
        <f t="shared" si="9"/>
        <v>n.a.</v>
      </c>
    </row>
    <row r="20" spans="1:20">
      <c r="A20" s="98">
        <v>2013</v>
      </c>
      <c r="B20" s="23">
        <v>1282.9000000000001</v>
      </c>
      <c r="C20" s="24">
        <v>1236.3</v>
      </c>
      <c r="D20" s="24">
        <v>46.6</v>
      </c>
      <c r="E20" s="24">
        <v>18.7</v>
      </c>
      <c r="F20" s="24">
        <v>27</v>
      </c>
      <c r="G20" s="25" t="s">
        <v>14</v>
      </c>
      <c r="H20" s="98">
        <v>2013</v>
      </c>
      <c r="I20" s="23">
        <f t="shared" ref="I20:N20" si="10">IF(ISERROR(B20/B12*100),"n.a.",B20/B12*100)</f>
        <v>8.9154667259687557</v>
      </c>
      <c r="J20" s="24">
        <f t="shared" si="10"/>
        <v>8.7853442578682959</v>
      </c>
      <c r="K20" s="24">
        <f t="shared" si="10"/>
        <v>14.686416640403404</v>
      </c>
      <c r="L20" s="24">
        <f t="shared" si="10"/>
        <v>13.234253361641896</v>
      </c>
      <c r="M20" s="24">
        <f t="shared" si="10"/>
        <v>15.94802126402835</v>
      </c>
      <c r="N20" s="25" t="str">
        <f t="shared" si="10"/>
        <v>n.a.</v>
      </c>
    </row>
    <row r="21" spans="1:20">
      <c r="A21" s="77" t="s">
        <v>69</v>
      </c>
      <c r="B21" s="24"/>
      <c r="C21" s="24"/>
      <c r="D21" s="24"/>
      <c r="E21" s="24"/>
      <c r="F21" s="24"/>
      <c r="G21" s="25"/>
      <c r="H21" s="77" t="s">
        <v>69</v>
      </c>
      <c r="I21" s="24"/>
      <c r="J21" s="24"/>
      <c r="K21" s="24"/>
      <c r="L21" s="24"/>
      <c r="M21" s="24"/>
      <c r="N21" s="25"/>
    </row>
    <row r="22" spans="1:20">
      <c r="A22" s="97">
        <v>2007</v>
      </c>
      <c r="B22" s="6">
        <v>10337.299999999999</v>
      </c>
      <c r="C22" s="7">
        <v>10119.1</v>
      </c>
      <c r="D22" s="7">
        <v>218.2</v>
      </c>
      <c r="E22" s="7">
        <v>101.6</v>
      </c>
      <c r="F22" s="7">
        <v>111.6</v>
      </c>
      <c r="G22" s="7">
        <v>4.5</v>
      </c>
      <c r="H22" s="97">
        <v>2007</v>
      </c>
      <c r="I22" s="6">
        <f>IF(ISERROR(B22/B6*100),"n.a.",B22/B6*100)</f>
        <v>75.305233405210075</v>
      </c>
      <c r="J22" s="7">
        <f t="shared" ref="J22:N22" si="11">IF(ISERROR(C22/C6*100),"n.a.",C22/C6*100)</f>
        <v>75.338008874594237</v>
      </c>
      <c r="K22" s="7">
        <f t="shared" si="11"/>
        <v>73.815967523680641</v>
      </c>
      <c r="L22" s="7">
        <f t="shared" si="11"/>
        <v>74.981549815498155</v>
      </c>
      <c r="M22" s="7">
        <f t="shared" si="11"/>
        <v>72.561768530559164</v>
      </c>
      <c r="N22" s="29">
        <f t="shared" si="11"/>
        <v>78.94736842105263</v>
      </c>
      <c r="P22" s="43"/>
      <c r="Q22" s="43"/>
      <c r="R22" s="43"/>
      <c r="S22" s="43"/>
      <c r="T22" s="43"/>
    </row>
    <row r="23" spans="1:20">
      <c r="A23" s="76">
        <v>2008</v>
      </c>
      <c r="B23" s="17">
        <v>10399.6</v>
      </c>
      <c r="C23" s="18">
        <v>10168.6</v>
      </c>
      <c r="D23" s="18">
        <v>230.9</v>
      </c>
      <c r="E23" s="18">
        <v>106</v>
      </c>
      <c r="F23" s="18">
        <v>119.4</v>
      </c>
      <c r="G23" s="18">
        <v>4.4000000000000004</v>
      </c>
      <c r="H23" s="76">
        <v>2008</v>
      </c>
      <c r="I23" s="17">
        <f>IF(ISERROR(B23/B7*100),"n.a.",B23/B7*100)</f>
        <v>74.70547669674157</v>
      </c>
      <c r="J23" s="18">
        <f t="shared" ref="J23:N26" si="12">IF(ISERROR(C23/C7*100),"n.a.",C23/C7*100)</f>
        <v>74.713082834932621</v>
      </c>
      <c r="K23" s="18">
        <f t="shared" si="12"/>
        <v>74.363929146537842</v>
      </c>
      <c r="L23" s="18">
        <f t="shared" si="12"/>
        <v>75.444839857651246</v>
      </c>
      <c r="M23" s="18">
        <f t="shared" si="12"/>
        <v>73.206621704475779</v>
      </c>
      <c r="N23" s="21">
        <f t="shared" si="12"/>
        <v>75.862068965517253</v>
      </c>
      <c r="P23" s="43"/>
      <c r="Q23" s="43"/>
      <c r="R23" s="43"/>
      <c r="S23" s="43"/>
      <c r="T23" s="43"/>
    </row>
    <row r="24" spans="1:20">
      <c r="A24" s="76">
        <v>2009</v>
      </c>
      <c r="B24" s="17">
        <v>10142.9</v>
      </c>
      <c r="C24" s="18">
        <v>9919.2000000000007</v>
      </c>
      <c r="D24" s="18">
        <v>223.6</v>
      </c>
      <c r="E24" s="18">
        <v>99.8</v>
      </c>
      <c r="F24" s="18">
        <v>119.3</v>
      </c>
      <c r="G24" s="18">
        <v>4</v>
      </c>
      <c r="H24" s="76">
        <v>2009</v>
      </c>
      <c r="I24" s="17">
        <f>IF(ISERROR(B24/B8*100),"n.a.",B24/B8*100)</f>
        <v>74.70648891507696</v>
      </c>
      <c r="J24" s="18">
        <f t="shared" si="12"/>
        <v>74.705146936992577</v>
      </c>
      <c r="K24" s="18">
        <f t="shared" si="12"/>
        <v>74.732620320855617</v>
      </c>
      <c r="L24" s="18">
        <f t="shared" si="12"/>
        <v>74.090571640682995</v>
      </c>
      <c r="M24" s="18">
        <f t="shared" si="12"/>
        <v>75.125944584382864</v>
      </c>
      <c r="N24" s="21">
        <f t="shared" si="12"/>
        <v>80</v>
      </c>
      <c r="P24" s="43"/>
      <c r="Q24" s="43"/>
      <c r="R24" s="43"/>
      <c r="S24" s="43"/>
      <c r="T24" s="43"/>
    </row>
    <row r="25" spans="1:20">
      <c r="A25" s="76">
        <v>2010</v>
      </c>
      <c r="B25" s="17">
        <v>10201.799999999999</v>
      </c>
      <c r="C25" s="18">
        <v>9991.1</v>
      </c>
      <c r="D25" s="18">
        <v>210.7</v>
      </c>
      <c r="E25" s="18">
        <v>94.4</v>
      </c>
      <c r="F25" s="18">
        <v>113.2</v>
      </c>
      <c r="G25" s="18">
        <v>2.6</v>
      </c>
      <c r="H25" s="76">
        <v>2010</v>
      </c>
      <c r="I25" s="17">
        <f>IF(ISERROR(B25/B9*100),"n.a.",B25/B9*100)</f>
        <v>74.271611409601192</v>
      </c>
      <c r="J25" s="18">
        <f t="shared" si="12"/>
        <v>74.272227178114775</v>
      </c>
      <c r="K25" s="18">
        <f t="shared" si="12"/>
        <v>74.242424242424235</v>
      </c>
      <c r="L25" s="18">
        <f t="shared" si="12"/>
        <v>76.499189627228532</v>
      </c>
      <c r="M25" s="18">
        <f t="shared" si="12"/>
        <v>72.703917790622995</v>
      </c>
      <c r="N25" s="21">
        <f t="shared" si="12"/>
        <v>65</v>
      </c>
      <c r="P25" s="43"/>
      <c r="Q25" s="43"/>
      <c r="R25" s="43"/>
      <c r="S25" s="43"/>
      <c r="T25" s="43"/>
    </row>
    <row r="26" spans="1:20">
      <c r="A26" s="76">
        <v>2011</v>
      </c>
      <c r="B26" s="17">
        <v>10323</v>
      </c>
      <c r="C26" s="18">
        <v>10104.6</v>
      </c>
      <c r="D26" s="18">
        <v>218.5</v>
      </c>
      <c r="E26" s="18">
        <v>94.9</v>
      </c>
      <c r="F26" s="18">
        <v>119.3</v>
      </c>
      <c r="G26" s="21">
        <v>3.8</v>
      </c>
      <c r="H26" s="76">
        <v>2011</v>
      </c>
      <c r="I26" s="17">
        <f>IF(ISERROR(B26/B10*100),"n.a.",B26/B10*100)</f>
        <v>73.76838314110536</v>
      </c>
      <c r="J26" s="18">
        <f t="shared" si="12"/>
        <v>73.776667980899816</v>
      </c>
      <c r="K26" s="18">
        <f t="shared" si="12"/>
        <v>73.42069892473117</v>
      </c>
      <c r="L26" s="18">
        <f t="shared" si="12"/>
        <v>73.112480739599377</v>
      </c>
      <c r="M26" s="18">
        <f t="shared" si="12"/>
        <v>73.596545342381248</v>
      </c>
      <c r="N26" s="21">
        <f t="shared" si="12"/>
        <v>77.551020408163254</v>
      </c>
      <c r="P26" s="43"/>
      <c r="Q26" s="43"/>
      <c r="R26" s="43"/>
      <c r="S26" s="43"/>
      <c r="T26" s="43"/>
    </row>
    <row r="27" spans="1:20">
      <c r="A27" s="76">
        <v>2012</v>
      </c>
      <c r="B27" s="17">
        <v>10424.5</v>
      </c>
      <c r="C27" s="18">
        <v>10197.200000000001</v>
      </c>
      <c r="D27" s="18">
        <v>227.3</v>
      </c>
      <c r="E27" s="18">
        <v>104</v>
      </c>
      <c r="F27" s="18">
        <v>118.3</v>
      </c>
      <c r="G27" s="21">
        <v>4.5999999999999996</v>
      </c>
      <c r="H27" s="76">
        <v>2012</v>
      </c>
      <c r="I27" s="17">
        <f t="shared" ref="I27:N27" si="13">IF(ISERROR(B27/B11*100),"n.a.",B27/B11*100)</f>
        <v>73.328831395389741</v>
      </c>
      <c r="J27" s="18">
        <f t="shared" si="13"/>
        <v>73.329498058392062</v>
      </c>
      <c r="K27" s="18">
        <f t="shared" si="13"/>
        <v>73.298935827152533</v>
      </c>
      <c r="L27" s="18">
        <f t="shared" si="13"/>
        <v>75.19884309472161</v>
      </c>
      <c r="M27" s="18">
        <f t="shared" si="13"/>
        <v>71.871202916160399</v>
      </c>
      <c r="N27" s="21">
        <f t="shared" si="13"/>
        <v>73.015873015873012</v>
      </c>
      <c r="P27" s="43"/>
      <c r="Q27" s="43"/>
      <c r="R27" s="43"/>
      <c r="S27" s="43"/>
      <c r="T27" s="43"/>
    </row>
    <row r="28" spans="1:20">
      <c r="A28" s="98">
        <v>2013</v>
      </c>
      <c r="B28" s="23">
        <v>10478.700000000001</v>
      </c>
      <c r="C28" s="24">
        <v>10247.1</v>
      </c>
      <c r="D28" s="24">
        <v>231.6</v>
      </c>
      <c r="E28" s="24">
        <v>106.8</v>
      </c>
      <c r="F28" s="24">
        <v>119.7</v>
      </c>
      <c r="G28" s="25">
        <v>4.4000000000000004</v>
      </c>
      <c r="H28" s="98">
        <v>2013</v>
      </c>
      <c r="I28" s="23">
        <f t="shared" ref="I28:N28" si="14">IF(ISERROR(B28/B12*100),"n.a.",B28/B12*100)</f>
        <v>72.821343192305548</v>
      </c>
      <c r="J28" s="24">
        <f t="shared" si="14"/>
        <v>72.817520945403388</v>
      </c>
      <c r="K28" s="24">
        <f t="shared" si="14"/>
        <v>72.990860384494155</v>
      </c>
      <c r="L28" s="24">
        <f t="shared" si="14"/>
        <v>75.58386411889596</v>
      </c>
      <c r="M28" s="24">
        <f t="shared" si="14"/>
        <v>70.70289427052569</v>
      </c>
      <c r="N28" s="25">
        <f t="shared" si="14"/>
        <v>73.333333333333343</v>
      </c>
      <c r="P28" s="43"/>
      <c r="Q28" s="43"/>
      <c r="R28" s="43"/>
      <c r="S28" s="43"/>
      <c r="T28" s="43"/>
    </row>
    <row r="29" spans="1:20">
      <c r="A29" s="77" t="s">
        <v>70</v>
      </c>
      <c r="B29" s="24"/>
      <c r="C29" s="24"/>
      <c r="D29" s="24"/>
      <c r="E29" s="24"/>
      <c r="F29" s="24"/>
      <c r="G29" s="25"/>
      <c r="H29" s="77" t="s">
        <v>70</v>
      </c>
      <c r="I29" s="24"/>
      <c r="J29" s="24"/>
      <c r="K29" s="24"/>
      <c r="L29" s="24"/>
      <c r="M29" s="24"/>
      <c r="N29" s="25"/>
    </row>
    <row r="30" spans="1:20">
      <c r="A30" s="97">
        <v>2007</v>
      </c>
      <c r="B30" s="6">
        <v>1946.2</v>
      </c>
      <c r="C30" s="7">
        <v>1917.2</v>
      </c>
      <c r="D30" s="7">
        <v>29</v>
      </c>
      <c r="E30" s="7">
        <v>11.7</v>
      </c>
      <c r="F30" s="7">
        <v>16.8</v>
      </c>
      <c r="G30" s="7" t="s">
        <v>14</v>
      </c>
      <c r="H30" s="97">
        <v>2007</v>
      </c>
      <c r="I30" s="6">
        <f>IF(ISERROR(B30/B6*100),"n.a.",B30/B6*100)</f>
        <v>14.177691007634477</v>
      </c>
      <c r="J30" s="7">
        <f t="shared" ref="J30:N30" si="15">IF(ISERROR(C30/C6*100),"n.a.",C30/C6*100)</f>
        <v>14.273802078680129</v>
      </c>
      <c r="K30" s="7">
        <f t="shared" si="15"/>
        <v>9.8105548037889019</v>
      </c>
      <c r="L30" s="7">
        <f t="shared" si="15"/>
        <v>8.634686346863468</v>
      </c>
      <c r="M30" s="7">
        <f t="shared" si="15"/>
        <v>10.923276983094928</v>
      </c>
      <c r="N30" s="29" t="str">
        <f t="shared" si="15"/>
        <v>n.a.</v>
      </c>
    </row>
    <row r="31" spans="1:20">
      <c r="A31" s="76">
        <v>2008</v>
      </c>
      <c r="B31" s="17">
        <v>2063</v>
      </c>
      <c r="C31" s="18">
        <v>2032</v>
      </c>
      <c r="D31" s="18">
        <v>31</v>
      </c>
      <c r="E31" s="18">
        <v>13.4</v>
      </c>
      <c r="F31" s="18">
        <v>16.7</v>
      </c>
      <c r="G31" s="18" t="s">
        <v>14</v>
      </c>
      <c r="H31" s="76">
        <v>2008</v>
      </c>
      <c r="I31" s="17">
        <f>IF(ISERROR(B31/B7*100),"n.a.",B31/B7*100)</f>
        <v>14.819550600540198</v>
      </c>
      <c r="J31" s="18">
        <f t="shared" ref="J31:N34" si="16">IF(ISERROR(C31/C7*100),"n.a.",C31/C7*100)</f>
        <v>14.929978986348475</v>
      </c>
      <c r="K31" s="18">
        <f t="shared" si="16"/>
        <v>9.9838969404186795</v>
      </c>
      <c r="L31" s="18">
        <f t="shared" si="16"/>
        <v>9.537366548042705</v>
      </c>
      <c r="M31" s="18">
        <f t="shared" si="16"/>
        <v>10.239117106069896</v>
      </c>
      <c r="N31" s="21" t="str">
        <f t="shared" si="16"/>
        <v>n.a.</v>
      </c>
    </row>
    <row r="32" spans="1:20">
      <c r="A32" s="76">
        <v>2009</v>
      </c>
      <c r="B32" s="17">
        <v>2121.1</v>
      </c>
      <c r="C32" s="18">
        <v>2087.8000000000002</v>
      </c>
      <c r="D32" s="18">
        <v>33.4</v>
      </c>
      <c r="E32" s="18">
        <v>15.6</v>
      </c>
      <c r="F32" s="18">
        <v>16.899999999999999</v>
      </c>
      <c r="G32" s="18" t="s">
        <v>14</v>
      </c>
      <c r="H32" s="76">
        <v>2009</v>
      </c>
      <c r="I32" s="17">
        <f>IF(ISERROR(B32/B8*100),"n.a.",B32/B8*100)</f>
        <v>15.622744347057523</v>
      </c>
      <c r="J32" s="18">
        <f t="shared" si="16"/>
        <v>15.723990420099717</v>
      </c>
      <c r="K32" s="18">
        <f t="shared" si="16"/>
        <v>11.163101604278076</v>
      </c>
      <c r="L32" s="18">
        <f t="shared" si="16"/>
        <v>11.581291759465479</v>
      </c>
      <c r="M32" s="18">
        <f t="shared" si="16"/>
        <v>10.642317380352644</v>
      </c>
      <c r="N32" s="21" t="str">
        <f t="shared" si="16"/>
        <v>n.a.</v>
      </c>
    </row>
    <row r="33" spans="1:14">
      <c r="A33" s="76">
        <v>2010</v>
      </c>
      <c r="B33" s="17">
        <v>2259.6</v>
      </c>
      <c r="C33" s="18">
        <v>2228.9</v>
      </c>
      <c r="D33" s="18">
        <v>30.8</v>
      </c>
      <c r="E33" s="18">
        <v>12</v>
      </c>
      <c r="F33" s="18">
        <v>18.3</v>
      </c>
      <c r="G33" s="18" t="s">
        <v>14</v>
      </c>
      <c r="H33" s="76">
        <v>2010</v>
      </c>
      <c r="I33" s="17">
        <f>IF(ISERROR(B33/B9*100),"n.a.",B33/B9*100)</f>
        <v>16.450443366968067</v>
      </c>
      <c r="J33" s="18">
        <f t="shared" si="16"/>
        <v>16.569283377936365</v>
      </c>
      <c r="K33" s="18">
        <f t="shared" si="16"/>
        <v>10.852713178294573</v>
      </c>
      <c r="L33" s="18">
        <f t="shared" si="16"/>
        <v>9.7244732576985413</v>
      </c>
      <c r="M33" s="18">
        <f t="shared" si="16"/>
        <v>11.753371868978807</v>
      </c>
      <c r="N33" s="21" t="str">
        <f t="shared" si="16"/>
        <v>n.a.</v>
      </c>
    </row>
    <row r="34" spans="1:14">
      <c r="A34" s="76">
        <v>2011</v>
      </c>
      <c r="B34" s="17">
        <v>2371.6</v>
      </c>
      <c r="C34" s="18">
        <v>2337.9</v>
      </c>
      <c r="D34" s="18">
        <v>33.799999999999997</v>
      </c>
      <c r="E34" s="18">
        <v>14</v>
      </c>
      <c r="F34" s="18">
        <v>19.2</v>
      </c>
      <c r="G34" s="21" t="s">
        <v>14</v>
      </c>
      <c r="H34" s="76">
        <v>2011</v>
      </c>
      <c r="I34" s="17">
        <f>IF(ISERROR(B34/B10*100),"n.a.",B34/B10*100)</f>
        <v>16.947505323786249</v>
      </c>
      <c r="J34" s="18">
        <f t="shared" si="16"/>
        <v>17.069698164454376</v>
      </c>
      <c r="K34" s="18">
        <f t="shared" si="16"/>
        <v>11.357526881720428</v>
      </c>
      <c r="L34" s="18">
        <f t="shared" si="16"/>
        <v>10.785824345146377</v>
      </c>
      <c r="M34" s="18">
        <f t="shared" si="16"/>
        <v>11.844540407156076</v>
      </c>
      <c r="N34" s="21" t="str">
        <f t="shared" si="16"/>
        <v>n.a.</v>
      </c>
    </row>
    <row r="35" spans="1:14">
      <c r="A35" s="76">
        <v>2012</v>
      </c>
      <c r="B35" s="17">
        <v>2511.6999999999998</v>
      </c>
      <c r="C35" s="18">
        <v>2473.3000000000002</v>
      </c>
      <c r="D35" s="18">
        <v>38.5</v>
      </c>
      <c r="E35" s="18">
        <v>14.6</v>
      </c>
      <c r="F35" s="18">
        <v>22.8</v>
      </c>
      <c r="G35" s="21" t="s">
        <v>14</v>
      </c>
      <c r="H35" s="76">
        <v>2012</v>
      </c>
      <c r="I35" s="17">
        <f t="shared" ref="I35:N35" si="17">IF(ISERROR(B35/B11*100),"n.a.",B35/B11*100)</f>
        <v>17.667996145215632</v>
      </c>
      <c r="J35" s="18">
        <f t="shared" si="17"/>
        <v>17.785847835466704</v>
      </c>
      <c r="K35" s="18">
        <f t="shared" si="17"/>
        <v>12.415349887133182</v>
      </c>
      <c r="L35" s="18">
        <f t="shared" si="17"/>
        <v>10.556760665220533</v>
      </c>
      <c r="M35" s="18">
        <f t="shared" si="17"/>
        <v>13.851761846901582</v>
      </c>
      <c r="N35" s="21" t="str">
        <f t="shared" si="17"/>
        <v>n.a.</v>
      </c>
    </row>
    <row r="36" spans="1:14">
      <c r="A36" s="98">
        <v>2013</v>
      </c>
      <c r="B36" s="23">
        <v>2628</v>
      </c>
      <c r="C36" s="24">
        <v>2589</v>
      </c>
      <c r="D36" s="24">
        <v>39</v>
      </c>
      <c r="E36" s="24">
        <v>15.8</v>
      </c>
      <c r="F36" s="24">
        <v>22.5</v>
      </c>
      <c r="G36" s="25" t="s">
        <v>14</v>
      </c>
      <c r="H36" s="98">
        <v>2013</v>
      </c>
      <c r="I36" s="23">
        <f t="shared" ref="I36:N36" si="18">IF(ISERROR(B36/B12*100),"n.a.",B36/B12*100)</f>
        <v>18.263190081725693</v>
      </c>
      <c r="J36" s="24">
        <f t="shared" si="18"/>
        <v>18.39784541261912</v>
      </c>
      <c r="K36" s="24">
        <f t="shared" si="18"/>
        <v>12.29120705956508</v>
      </c>
      <c r="L36" s="24">
        <f t="shared" si="18"/>
        <v>11.181882519462137</v>
      </c>
      <c r="M36" s="24">
        <f t="shared" si="18"/>
        <v>13.290017720023625</v>
      </c>
      <c r="N36" s="25" t="str">
        <f t="shared" si="18"/>
        <v>n.a.</v>
      </c>
    </row>
    <row r="37" spans="1:14">
      <c r="A37" s="94" t="s">
        <v>112</v>
      </c>
      <c r="B37" s="125"/>
      <c r="C37" s="144"/>
      <c r="D37" s="144"/>
      <c r="E37" s="144"/>
      <c r="F37" s="144"/>
      <c r="G37" s="144"/>
      <c r="H37" s="94" t="s">
        <v>113</v>
      </c>
      <c r="I37" s="3"/>
      <c r="J37" s="95"/>
      <c r="K37" s="95"/>
      <c r="L37" s="95"/>
      <c r="M37" s="95"/>
      <c r="N37" s="96"/>
    </row>
    <row r="38" spans="1:14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46"/>
      <c r="J38" s="46"/>
      <c r="K38" s="46"/>
      <c r="L38" s="46"/>
      <c r="M38" s="46"/>
      <c r="N38" s="47"/>
    </row>
    <row r="39" spans="1:14">
      <c r="A39" s="74">
        <v>2008</v>
      </c>
      <c r="B39" s="101">
        <f>IF(ISERROR(B7/B6*100-100),"n.a.",B7/B6*100-100)</f>
        <v>1.4103385978203846</v>
      </c>
      <c r="C39" s="30">
        <f t="shared" ref="C39:G39" si="19">IF(ISERROR(C7/C6*100-100),"n.a.",C7/C6*100-100)</f>
        <v>1.3297001101879147</v>
      </c>
      <c r="D39" s="30">
        <f t="shared" si="19"/>
        <v>5.0405953991880921</v>
      </c>
      <c r="E39" s="30">
        <f t="shared" si="19"/>
        <v>3.6900369003689946</v>
      </c>
      <c r="F39" s="30">
        <f t="shared" si="19"/>
        <v>6.0468140442132494</v>
      </c>
      <c r="G39" s="31">
        <f t="shared" si="19"/>
        <v>1.7543859649122595</v>
      </c>
      <c r="H39" s="97">
        <v>2007</v>
      </c>
      <c r="I39" s="17">
        <f>IF(ISERROR(B6/'24'!B6*100),"n.a.",B6/'24'!B6*100)</f>
        <v>81.718765812800271</v>
      </c>
      <c r="J39" s="18">
        <f>IF(ISERROR(C6/'24'!C6*100),"n.a.",C6/'24'!C6*100)</f>
        <v>81.737521755534743</v>
      </c>
      <c r="K39" s="18">
        <f>IF(ISERROR(D6/'24'!D6*100),"n.a.",D6/'24'!D6*100)</f>
        <v>80.875512995896031</v>
      </c>
      <c r="L39" s="18">
        <f>IF(ISERROR(E6/'24'!E6*100),"n.a.",E6/'24'!E6*100)</f>
        <v>80.895522388059703</v>
      </c>
      <c r="M39" s="18">
        <f>IF(ISERROR(F6/'24'!F6*100),"n.a.",F6/'24'!F6*100)</f>
        <v>81.07538218239327</v>
      </c>
      <c r="N39" s="21">
        <f>IF(ISERROR(G6/'24'!G6*100),"n.a.",G6/'24'!G6*100)</f>
        <v>77.027027027027032</v>
      </c>
    </row>
    <row r="40" spans="1:14">
      <c r="A40" s="74">
        <v>2009</v>
      </c>
      <c r="B40" s="59">
        <f t="shared" ref="B40:G44" si="20">IF(ISERROR(B8/B7*100-100),"n.a.",B8/B7*100-100)</f>
        <v>-2.4696856502499713</v>
      </c>
      <c r="C40" s="32">
        <f t="shared" si="20"/>
        <v>-2.44228593260938</v>
      </c>
      <c r="D40" s="32">
        <f t="shared" si="20"/>
        <v>-3.6392914653784203</v>
      </c>
      <c r="E40" s="32">
        <f t="shared" si="20"/>
        <v>-4.1281138790035641</v>
      </c>
      <c r="F40" s="32">
        <f t="shared" si="20"/>
        <v>-2.6364193746167928</v>
      </c>
      <c r="G40" s="33">
        <f t="shared" si="20"/>
        <v>-13.793103448275858</v>
      </c>
      <c r="H40" s="76">
        <v>2008</v>
      </c>
      <c r="I40" s="17">
        <f>IF(ISERROR(B7/'24'!B7*100),"n.a.",B7/'24'!B7*100)</f>
        <v>81.485383813905571</v>
      </c>
      <c r="J40" s="18">
        <f>IF(ISERROR(C7/'24'!C7*100),"n.a.",C7/'24'!C7*100)</f>
        <v>81.488932396912929</v>
      </c>
      <c r="K40" s="18">
        <f>IF(ISERROR(D7/'24'!D7*100),"n.a.",D7/'24'!D7*100)</f>
        <v>81.304006284367631</v>
      </c>
      <c r="L40" s="18">
        <f>IF(ISERROR(E7/'24'!E7*100),"n.a.",E7/'24'!E7*100)</f>
        <v>81.402085747392817</v>
      </c>
      <c r="M40" s="18">
        <f>IF(ISERROR(F7/'24'!F7*100),"n.a.",F7/'24'!F7*100)</f>
        <v>81.144278606965173</v>
      </c>
      <c r="N40" s="21">
        <f>IF(ISERROR(G7/'24'!G7*100),"n.a.",G7/'24'!G7*100)</f>
        <v>85.294117647058826</v>
      </c>
    </row>
    <row r="41" spans="1:14">
      <c r="A41" s="74">
        <v>2010</v>
      </c>
      <c r="B41" s="59">
        <f t="shared" si="20"/>
        <v>1.1696251012742067</v>
      </c>
      <c r="C41" s="32">
        <f t="shared" si="20"/>
        <v>1.3119643314404499</v>
      </c>
      <c r="D41" s="32">
        <f t="shared" si="20"/>
        <v>-5.1470588235294059</v>
      </c>
      <c r="E41" s="32">
        <f t="shared" si="20"/>
        <v>-8.3890126206384537</v>
      </c>
      <c r="F41" s="32">
        <f t="shared" si="20"/>
        <v>-1.9521410579345257</v>
      </c>
      <c r="G41" s="33">
        <f t="shared" si="20"/>
        <v>-20</v>
      </c>
      <c r="H41" s="76">
        <v>2009</v>
      </c>
      <c r="I41" s="17">
        <f>IF(ISERROR(B8/'24'!B8*100),"n.a.",B8/'24'!B8*100)</f>
        <v>80.768841799675187</v>
      </c>
      <c r="J41" s="18">
        <f>IF(ISERROR(C8/'24'!C8*100),"n.a.",C8/'24'!C8*100)</f>
        <v>80.759803176186509</v>
      </c>
      <c r="K41" s="18">
        <f>IF(ISERROR(D8/'24'!D8*100),"n.a.",D8/'24'!D8*100)</f>
        <v>81.194029850746261</v>
      </c>
      <c r="L41" s="18">
        <f>IF(ISERROR(E8/'24'!E8*100),"n.a.",E8/'24'!E8*100)</f>
        <v>81.340579710144922</v>
      </c>
      <c r="M41" s="18">
        <f>IF(ISERROR(F8/'24'!F8*100),"n.a.",F8/'24'!F8*100)</f>
        <v>80.814249363867688</v>
      </c>
      <c r="N41" s="21">
        <f>IF(ISERROR(G8/'24'!G8*100),"n.a.",G8/'24'!G8*100)</f>
        <v>90.909090909090907</v>
      </c>
    </row>
    <row r="42" spans="1:14">
      <c r="A42" s="74">
        <v>2011</v>
      </c>
      <c r="B42" s="59">
        <f t="shared" si="20"/>
        <v>1.8783034115231771</v>
      </c>
      <c r="C42" s="32">
        <f t="shared" si="20"/>
        <v>1.815343443354152</v>
      </c>
      <c r="D42" s="32">
        <f t="shared" si="20"/>
        <v>4.8625792811839403</v>
      </c>
      <c r="E42" s="32">
        <f t="shared" si="20"/>
        <v>5.1863857374392381</v>
      </c>
      <c r="F42" s="32">
        <f t="shared" si="20"/>
        <v>4.1104688503532429</v>
      </c>
      <c r="G42" s="33">
        <f t="shared" si="20"/>
        <v>22.500000000000014</v>
      </c>
      <c r="H42" s="76">
        <v>2010</v>
      </c>
      <c r="I42" s="17">
        <f>IF(ISERROR(B9/'24'!B9*100),"n.a.",B9/'24'!B9*100)</f>
        <v>80.612466474561757</v>
      </c>
      <c r="J42" s="18">
        <f>IF(ISERROR(C9/'24'!C9*100),"n.a.",C9/'24'!C9*100)</f>
        <v>80.625730468398814</v>
      </c>
      <c r="K42" s="18">
        <f>IF(ISERROR(D9/'24'!D9*100),"n.a.",D9/'24'!D9*100)</f>
        <v>79.988726042841037</v>
      </c>
      <c r="L42" s="18">
        <f>IF(ISERROR(E9/'24'!E9*100),"n.a.",E9/'24'!E9*100)</f>
        <v>79.407979407979411</v>
      </c>
      <c r="M42" s="18">
        <f>IF(ISERROR(F9/'24'!F9*100),"n.a.",F9/'24'!F9*100)</f>
        <v>80.71539657853809</v>
      </c>
      <c r="N42" s="21">
        <f>IF(ISERROR(G9/'24'!G9*100),"n.a.",G9/'24'!G9*100)</f>
        <v>68.965517241379317</v>
      </c>
    </row>
    <row r="43" spans="1:14">
      <c r="A43" s="74">
        <v>2012</v>
      </c>
      <c r="B43" s="59">
        <f t="shared" si="20"/>
        <v>1.5885606482870998</v>
      </c>
      <c r="C43" s="32">
        <f t="shared" ref="C43:G43" si="21">IF(ISERROR(C11/C10*100-100),"n.a.",C11/C10*100-100)</f>
        <v>1.5318117434032672</v>
      </c>
      <c r="D43" s="32">
        <f t="shared" si="21"/>
        <v>4.2002688172043037</v>
      </c>
      <c r="E43" s="32">
        <f t="shared" si="21"/>
        <v>6.5485362095531627</v>
      </c>
      <c r="F43" s="32">
        <f t="shared" si="21"/>
        <v>1.5422578655151113</v>
      </c>
      <c r="G43" s="33">
        <f t="shared" si="21"/>
        <v>28.571428571428555</v>
      </c>
      <c r="H43" s="76">
        <v>2011</v>
      </c>
      <c r="I43" s="17">
        <f>IF(ISERROR(B10/'24'!B10*100),"n.a.",B10/'24'!B10*100)</f>
        <v>80.859104146442931</v>
      </c>
      <c r="J43" s="18">
        <f>IF(ISERROR(C10/'24'!C10*100),"n.a.",C10/'24'!C10*100)</f>
        <v>80.88991784737685</v>
      </c>
      <c r="K43" s="18">
        <f>IF(ISERROR(D10/'24'!D10*100),"n.a.",D10/'24'!D10*100)</f>
        <v>79.465954606141537</v>
      </c>
      <c r="L43" s="18">
        <f>IF(ISERROR(E10/'24'!E10*100),"n.a.",E10/'24'!E10*100)</f>
        <v>79.631901840490798</v>
      </c>
      <c r="M43" s="18">
        <f>IF(ISERROR(F10/'24'!F10*100),"n.a.",F10/'24'!F10*100)</f>
        <v>79.577810505645559</v>
      </c>
      <c r="N43" s="21">
        <f>IF(ISERROR(G10/'24'!G10*100),"n.a.",G10/'24'!G10*100)</f>
        <v>71.014492753623188</v>
      </c>
    </row>
    <row r="44" spans="1:14">
      <c r="A44" s="74">
        <v>2013</v>
      </c>
      <c r="B44" s="59">
        <f t="shared" si="20"/>
        <v>1.2204472393975863</v>
      </c>
      <c r="C44" s="32">
        <f t="shared" ref="C44:G44" si="22">IF(ISERROR(C12/C11*100-100),"n.a.",C12/C11*100-100)</f>
        <v>1.1958866676254871</v>
      </c>
      <c r="D44" s="32">
        <f t="shared" si="22"/>
        <v>2.3218316672041226</v>
      </c>
      <c r="E44" s="32">
        <f t="shared" si="22"/>
        <v>2.1691973969631277</v>
      </c>
      <c r="F44" s="32">
        <f t="shared" si="22"/>
        <v>2.8554070473876294</v>
      </c>
      <c r="G44" s="33">
        <f t="shared" si="22"/>
        <v>-4.7619047619047592</v>
      </c>
      <c r="H44" s="76">
        <v>2012</v>
      </c>
      <c r="I44" s="17">
        <f>IF(ISERROR(B11/'24'!B11*100),"n.a.",B11/'24'!B11*100)</f>
        <v>81.182436483870418</v>
      </c>
      <c r="J44" s="18">
        <f>IF(ISERROR(C11/'24'!C11*100),"n.a.",C11/'24'!C11*100)</f>
        <v>81.203393888431464</v>
      </c>
      <c r="K44" s="18">
        <f>IF(ISERROR(D11/'24'!D11*100),"n.a.",D11/'24'!D11*100)</f>
        <v>80.253623188405811</v>
      </c>
      <c r="L44" s="18">
        <f>IF(ISERROR(E11/'24'!E11*100),"n.a.",E11/'24'!E11*100)</f>
        <v>79.757785467128031</v>
      </c>
      <c r="M44" s="18">
        <f>IF(ISERROR(F11/'24'!F11*100),"n.a.",F11/'24'!F11*100)</f>
        <v>80.528375733855185</v>
      </c>
      <c r="N44" s="21">
        <f>IF(ISERROR(G11/'24'!G11*100),"n.a.",G11/'24'!G11*100)</f>
        <v>85.13513513513513</v>
      </c>
    </row>
    <row r="45" spans="1:14">
      <c r="A45" s="75" t="s">
        <v>220</v>
      </c>
      <c r="B45" s="60">
        <f>IF(ISERROR(B12/B6*100-100),"n.a.",B12/B6*100-100)</f>
        <v>4.8254560289061175</v>
      </c>
      <c r="C45" s="34">
        <f t="shared" ref="C45:G45" si="23">IF(ISERROR(C12/C6*100-100),"n.a.",C12/C6*100-100)</f>
        <v>4.7700944042407372</v>
      </c>
      <c r="D45" s="34">
        <f t="shared" si="23"/>
        <v>7.3410013531799621</v>
      </c>
      <c r="E45" s="34">
        <f t="shared" si="23"/>
        <v>4.2804428044280485</v>
      </c>
      <c r="F45" s="34">
        <f t="shared" si="23"/>
        <v>10.078023407022101</v>
      </c>
      <c r="G45" s="35">
        <f t="shared" si="23"/>
        <v>5.2631578947368354</v>
      </c>
      <c r="H45" s="98">
        <v>2013</v>
      </c>
      <c r="I45" s="17">
        <f>IF(ISERROR(B12/'24'!B12*100),"n.a.",B12/'24'!B12*100)</f>
        <v>81.10060925778761</v>
      </c>
      <c r="J45" s="18">
        <f>IF(ISERROR(C12/'24'!C12*100),"n.a.",C12/'24'!C12*100)</f>
        <v>81.109292326136327</v>
      </c>
      <c r="K45" s="18">
        <f>IF(ISERROR(D12/'24'!D12*100),"n.a.",D12/'24'!D12*100)</f>
        <v>80.717374713813271</v>
      </c>
      <c r="L45" s="18">
        <f>IF(ISERROR(E12/'24'!E12*100),"n.a.",E12/'24'!E12*100)</f>
        <v>80.604677695379351</v>
      </c>
      <c r="M45" s="18">
        <f>IF(ISERROR(F12/'24'!F12*100),"n.a.",F12/'24'!F12*100)</f>
        <v>80.657455931395901</v>
      </c>
      <c r="N45" s="21">
        <f>IF(ISERROR(G12/'24'!G12*100),"n.a.",G12/'24'!G12*100)</f>
        <v>86.956521739130437</v>
      </c>
    </row>
    <row r="46" spans="1:14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2" si="24">IF(ISERROR(B15/B14*100-100),"n.a.",B15/B14*100-100)</f>
        <v>1.0043637874904761</v>
      </c>
      <c r="C47" s="30">
        <f t="shared" si="24"/>
        <v>1.0177022862466885</v>
      </c>
      <c r="D47" s="30">
        <f t="shared" si="24"/>
        <v>0.41322314049587305</v>
      </c>
      <c r="E47" s="30">
        <f t="shared" si="24"/>
        <v>-5.4054054054054035</v>
      </c>
      <c r="F47" s="30">
        <f t="shared" si="24"/>
        <v>6.3241106719367508</v>
      </c>
      <c r="G47" s="31" t="str">
        <f t="shared" si="24"/>
        <v>n.a.</v>
      </c>
      <c r="H47" s="97">
        <v>2007</v>
      </c>
      <c r="I47" s="6">
        <f>IF(ISERROR(B14/'24'!B14*100),"n.a.",B14/'24'!B14*100)</f>
        <v>55.244327096008874</v>
      </c>
      <c r="J47" s="7">
        <f>IF(ISERROR(C14/'24'!C14*100),"n.a.",C14/'24'!C14*100)</f>
        <v>55.034907111584417</v>
      </c>
      <c r="K47" s="7">
        <f>IF(ISERROR(D14/'24'!D14*100),"n.a.",D14/'24'!D14*100)</f>
        <v>61.971830985915503</v>
      </c>
      <c r="L47" s="7">
        <f>IF(ISERROR(E14/'24'!E14*100),"n.a.",E14/'24'!E14*100)</f>
        <v>62.359550561797747</v>
      </c>
      <c r="M47" s="7">
        <f>IF(ISERROR(F14/'24'!F14*100),"n.a.",F14/'24'!F14*100)</f>
        <v>61.858190709046454</v>
      </c>
      <c r="N47" s="29" t="str">
        <f>IF(ISERROR(G14/'24'!G14*100),"n.a.",G14/'24'!G14*100)</f>
        <v>n.a.</v>
      </c>
    </row>
    <row r="48" spans="1:14">
      <c r="A48" s="74">
        <v>2009</v>
      </c>
      <c r="B48" s="59">
        <f t="shared" si="24"/>
        <v>-9.964339596763125</v>
      </c>
      <c r="C48" s="32">
        <f t="shared" si="24"/>
        <v>-9.84036892515077</v>
      </c>
      <c r="D48" s="32">
        <f t="shared" si="24"/>
        <v>-13.168724279835388</v>
      </c>
      <c r="E48" s="32">
        <f t="shared" si="24"/>
        <v>-8.0952380952380878</v>
      </c>
      <c r="F48" s="32">
        <f t="shared" si="24"/>
        <v>-15.613382899628249</v>
      </c>
      <c r="G48" s="33" t="str">
        <f t="shared" si="24"/>
        <v>n.a.</v>
      </c>
      <c r="H48" s="76">
        <v>2008</v>
      </c>
      <c r="I48" s="17">
        <f>IF(ISERROR(B15/'24'!B15*100),"n.a.",B15/'24'!B15*100)</f>
        <v>55.103351849752478</v>
      </c>
      <c r="J48" s="18">
        <f>IF(ISERROR(C15/'24'!C15*100),"n.a.",C15/'24'!C15*100)</f>
        <v>54.927711312887261</v>
      </c>
      <c r="K48" s="18">
        <f>IF(ISERROR(D15/'24'!D15*100),"n.a.",D15/'24'!D15*100)</f>
        <v>60.598503740648383</v>
      </c>
      <c r="L48" s="18">
        <f>IF(ISERROR(E15/'24'!E15*100),"n.a.",E15/'24'!E15*100)</f>
        <v>59.82905982905983</v>
      </c>
      <c r="M48" s="18">
        <f>IF(ISERROR(F15/'24'!F15*100),"n.a.",F15/'24'!F15*100)</f>
        <v>61.275626423690198</v>
      </c>
      <c r="N48" s="21" t="str">
        <f>IF(ISERROR(G15/'24'!G15*100),"n.a.",G15/'24'!G15*100)</f>
        <v>n.a.</v>
      </c>
    </row>
    <row r="49" spans="1:14">
      <c r="A49" s="74">
        <v>2010</v>
      </c>
      <c r="B49" s="59">
        <f t="shared" si="24"/>
        <v>-2.9324396374438351</v>
      </c>
      <c r="C49" s="32">
        <f t="shared" si="24"/>
        <v>-3.0453257790368298</v>
      </c>
      <c r="D49" s="32">
        <f t="shared" si="24"/>
        <v>0.23696682464454</v>
      </c>
      <c r="E49" s="32">
        <f t="shared" si="24"/>
        <v>-11.917098445595855</v>
      </c>
      <c r="F49" s="32">
        <f t="shared" si="24"/>
        <v>6.6079295154185047</v>
      </c>
      <c r="G49" s="33" t="str">
        <f t="shared" si="24"/>
        <v>n.a.</v>
      </c>
      <c r="H49" s="76">
        <v>2009</v>
      </c>
      <c r="I49" s="17">
        <f>IF(ISERROR(B16/'24'!B16*100),"n.a.",B16/'24'!B16*100)</f>
        <v>53.128034962771132</v>
      </c>
      <c r="J49" s="18">
        <f>IF(ISERROR(C16/'24'!C16*100),"n.a.",C16/'24'!C16*100)</f>
        <v>52.927946688879636</v>
      </c>
      <c r="K49" s="18">
        <f>IF(ISERROR(D16/'24'!D16*100),"n.a.",D16/'24'!D16*100)</f>
        <v>60.113960113960118</v>
      </c>
      <c r="L49" s="18">
        <f>IF(ISERROR(E16/'24'!E16*100),"n.a.",E16/'24'!E16*100)</f>
        <v>61.075949367088612</v>
      </c>
      <c r="M49" s="18">
        <f>IF(ISERROR(F16/'24'!F16*100),"n.a.",F16/'24'!F16*100)</f>
        <v>59.424083769633505</v>
      </c>
      <c r="N49" s="21" t="str">
        <f>IF(ISERROR(G16/'24'!G16*100),"n.a.",G16/'24'!G16*100)</f>
        <v>n.a.</v>
      </c>
    </row>
    <row r="50" spans="1:14">
      <c r="A50" s="74">
        <v>2011</v>
      </c>
      <c r="B50" s="59">
        <f t="shared" si="24"/>
        <v>1.9381669805398616</v>
      </c>
      <c r="C50" s="32">
        <f t="shared" si="24"/>
        <v>1.7612206801396013</v>
      </c>
      <c r="D50" s="32">
        <f t="shared" si="24"/>
        <v>7.0921985815602966</v>
      </c>
      <c r="E50" s="32">
        <f t="shared" si="24"/>
        <v>22.941176470588218</v>
      </c>
      <c r="F50" s="32">
        <f t="shared" si="24"/>
        <v>-2.4793388429751957</v>
      </c>
      <c r="G50" s="33" t="str">
        <f t="shared" si="24"/>
        <v>n.a.</v>
      </c>
      <c r="H50" s="76">
        <v>2010</v>
      </c>
      <c r="I50" s="17">
        <f>IF(ISERROR(B17/'24'!B17*100),"n.a.",B17/'24'!B17*100)</f>
        <v>52.001468968049956</v>
      </c>
      <c r="J50" s="18">
        <f>IF(ISERROR(C17/'24'!C17*100),"n.a.",C17/'24'!C17*100)</f>
        <v>51.814626350981953</v>
      </c>
      <c r="K50" s="18">
        <f>IF(ISERROR(D17/'24'!D17*100),"n.a.",D17/'24'!D17*100)</f>
        <v>58.104395604395599</v>
      </c>
      <c r="L50" s="18">
        <f>IF(ISERROR(E17/'24'!E17*100),"n.a.",E17/'24'!E17*100)</f>
        <v>57.823129251700678</v>
      </c>
      <c r="M50" s="18">
        <f>IF(ISERROR(F17/'24'!F17*100),"n.a.",F17/'24'!F17*100)</f>
        <v>58.737864077669897</v>
      </c>
      <c r="N50" s="21" t="str">
        <f>IF(ISERROR(G17/'24'!G17*100),"n.a.",G17/'24'!G17*100)</f>
        <v>n.a.</v>
      </c>
    </row>
    <row r="51" spans="1:14">
      <c r="A51" s="74">
        <v>2012</v>
      </c>
      <c r="B51" s="59">
        <f t="shared" si="24"/>
        <v>-1.4856439073204513</v>
      </c>
      <c r="C51" s="32">
        <f t="shared" ref="C51:G51" si="25">IF(ISERROR(C19/C18*100-100),"n.a.",C19/C18*100-100)</f>
        <v>-1.4595629286967551</v>
      </c>
      <c r="D51" s="32">
        <f t="shared" si="25"/>
        <v>-1.9867549668874176</v>
      </c>
      <c r="E51" s="32">
        <f t="shared" si="25"/>
        <v>-5.2631578947368354</v>
      </c>
      <c r="F51" s="32">
        <f t="shared" si="25"/>
        <v>0</v>
      </c>
      <c r="G51" s="33" t="str">
        <f t="shared" si="25"/>
        <v>n.a.</v>
      </c>
      <c r="H51" s="76">
        <v>2011</v>
      </c>
      <c r="I51" s="17">
        <f>IF(ISERROR(B18/'24'!B18*100),"n.a.",B18/'24'!B18*100)</f>
        <v>52.565347576272551</v>
      </c>
      <c r="J51" s="18">
        <f>IF(ISERROR(C18/'24'!C18*100),"n.a.",C18/'24'!C18*100)</f>
        <v>52.427346853439261</v>
      </c>
      <c r="K51" s="18">
        <f>IF(ISERROR(D18/'24'!D18*100),"n.a.",D18/'24'!D18*100)</f>
        <v>56.695869837296605</v>
      </c>
      <c r="L51" s="18">
        <f>IF(ISERROR(E18/'24'!E18*100),"n.a.",E18/'24'!E18*100)</f>
        <v>61.111111111111107</v>
      </c>
      <c r="M51" s="18">
        <f>IF(ISERROR(F18/'24'!F18*100),"n.a.",F18/'24'!F18*100)</f>
        <v>54.128440366972477</v>
      </c>
      <c r="N51" s="21" t="str">
        <f>IF(ISERROR(G18/'24'!G18*100),"n.a.",G18/'24'!G18*100)</f>
        <v>n.a.</v>
      </c>
    </row>
    <row r="52" spans="1:14">
      <c r="A52" s="74">
        <v>2013</v>
      </c>
      <c r="B52" s="59">
        <f t="shared" si="24"/>
        <v>0.2422253477105869</v>
      </c>
      <c r="C52" s="32">
        <f t="shared" ref="C52:G52" si="26">IF(ISERROR(C20/C19*100-100),"n.a.",C20/C19*100-100)</f>
        <v>6.4751112909760877E-2</v>
      </c>
      <c r="D52" s="32">
        <f t="shared" si="26"/>
        <v>4.954954954954971</v>
      </c>
      <c r="E52" s="32">
        <f t="shared" si="26"/>
        <v>-5.5555555555555571</v>
      </c>
      <c r="F52" s="32">
        <f t="shared" si="26"/>
        <v>14.406779661016927</v>
      </c>
      <c r="G52" s="33" t="str">
        <f t="shared" si="26"/>
        <v>n.a.</v>
      </c>
      <c r="H52" s="76">
        <v>2012</v>
      </c>
      <c r="I52" s="17">
        <f>IF(ISERROR(B19/'24'!B19*100),"n.a.",B19/'24'!B19*100)</f>
        <v>52.690518341636128</v>
      </c>
      <c r="J52" s="18">
        <f>IF(ISERROR(C19/'24'!C19*100),"n.a.",C19/'24'!C19*100)</f>
        <v>52.529761904761905</v>
      </c>
      <c r="K52" s="18">
        <f>IF(ISERROR(D19/'24'!D19*100),"n.a.",D19/'24'!D19*100)</f>
        <v>57.8125</v>
      </c>
      <c r="L52" s="18">
        <f>IF(ISERROR(E19/'24'!E19*100),"n.a.",E19/'24'!E19*100)</f>
        <v>57.725947521865898</v>
      </c>
      <c r="M52" s="18">
        <f>IF(ISERROR(F19/'24'!F19*100),"n.a.",F19/'24'!F19*100)</f>
        <v>57.985257985257988</v>
      </c>
      <c r="N52" s="21" t="str">
        <f>IF(ISERROR(G19/'24'!G19*100),"n.a.",G19/'24'!G19*100)</f>
        <v>n.a.</v>
      </c>
    </row>
    <row r="53" spans="1:14">
      <c r="A53" s="75" t="s">
        <v>220</v>
      </c>
      <c r="B53" s="60">
        <f>IF(ISERROR(B20/B14*100-100),"n.a.",B20/B14*100-100)</f>
        <v>-11.138048070928861</v>
      </c>
      <c r="C53" s="34">
        <f t="shared" ref="C53:G53" si="27">IF(ISERROR(C20/C14*100-100),"n.a.",C20/C14*100-100)</f>
        <v>-11.395398838959352</v>
      </c>
      <c r="D53" s="34">
        <f t="shared" si="27"/>
        <v>-3.7190082644628149</v>
      </c>
      <c r="E53" s="34">
        <f t="shared" si="27"/>
        <v>-15.765765765765778</v>
      </c>
      <c r="F53" s="34">
        <f t="shared" si="27"/>
        <v>6.7193675889328119</v>
      </c>
      <c r="G53" s="35" t="str">
        <f t="shared" si="27"/>
        <v>n.a.</v>
      </c>
      <c r="H53" s="98">
        <v>2013</v>
      </c>
      <c r="I53" s="17">
        <f>IF(ISERROR(B20/'24'!B20*100),"n.a.",B20/'24'!B20*100)</f>
        <v>52.322688527264575</v>
      </c>
      <c r="J53" s="18">
        <f>IF(ISERROR(C20/'24'!C20*100),"n.a.",C20/'24'!C20*100)</f>
        <v>52.120573355817882</v>
      </c>
      <c r="K53" s="18">
        <f>IF(ISERROR(D20/'24'!D20*100),"n.a.",D20/'24'!D20*100)</f>
        <v>58.322903629536917</v>
      </c>
      <c r="L53" s="18">
        <f>IF(ISERROR(E20/'24'!E20*100),"n.a.",E20/'24'!E20*100)</f>
        <v>55.162241887905608</v>
      </c>
      <c r="M53" s="18">
        <f>IF(ISERROR(F20/'24'!F20*100),"n.a.",F20/'24'!F20*100)</f>
        <v>60.674157303370791</v>
      </c>
      <c r="N53" s="21" t="str">
        <f>IF(ISERROR(G20/'24'!G20*100),"n.a.",G20/'24'!G20*100)</f>
        <v>n.a.</v>
      </c>
    </row>
    <row r="54" spans="1:14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57"/>
      <c r="J54" s="57"/>
      <c r="K54" s="57"/>
      <c r="L54" s="57"/>
      <c r="M54" s="57"/>
      <c r="N54" s="58"/>
    </row>
    <row r="55" spans="1:14">
      <c r="A55" s="74">
        <v>2008</v>
      </c>
      <c r="B55" s="101">
        <f t="shared" ref="B55:G60" si="28">IF(ISERROR(B23/B22*100-100),"n.a.",B23/B22*100-100)</f>
        <v>0.60267187756959117</v>
      </c>
      <c r="C55" s="30">
        <f t="shared" si="28"/>
        <v>0.48917393839373347</v>
      </c>
      <c r="D55" s="30">
        <f t="shared" si="28"/>
        <v>5.82034830430797</v>
      </c>
      <c r="E55" s="30">
        <f t="shared" si="28"/>
        <v>4.3307086614173329</v>
      </c>
      <c r="F55" s="30">
        <f t="shared" si="28"/>
        <v>6.9892473118279668</v>
      </c>
      <c r="G55" s="31">
        <f t="shared" si="28"/>
        <v>-2.2222222222222143</v>
      </c>
      <c r="H55" s="97">
        <v>2007</v>
      </c>
      <c r="I55" s="6">
        <f>IF(ISERROR(B22/'24'!B22*100),"n.a.",B22/'24'!B22*100)</f>
        <v>88.489886063054811</v>
      </c>
      <c r="J55" s="7">
        <f>IF(ISERROR(C22/'24'!C22*100),"n.a.",C22/'24'!C22*100)</f>
        <v>88.519441893014914</v>
      </c>
      <c r="K55" s="7">
        <f>IF(ISERROR(D22/'24'!D22*100),"n.a.",D22/'24'!D22*100)</f>
        <v>87.175389532560928</v>
      </c>
      <c r="L55" s="7">
        <f>IF(ISERROR(E22/'24'!E22*100),"n.a.",E22/'24'!E22*100)</f>
        <v>86.986301369863</v>
      </c>
      <c r="M55" s="7">
        <f>IF(ISERROR(F22/'24'!F22*100),"n.a.",F22/'24'!F22*100)</f>
        <v>87.529411764705884</v>
      </c>
      <c r="N55" s="29">
        <f>IF(ISERROR(G22/'24'!G22*100),"n.a.",G22/'24'!G22*100)</f>
        <v>83.333333333333329</v>
      </c>
    </row>
    <row r="56" spans="1:14">
      <c r="A56" s="74">
        <v>2009</v>
      </c>
      <c r="B56" s="59">
        <f t="shared" si="28"/>
        <v>-2.4683641678526271</v>
      </c>
      <c r="C56" s="32">
        <f t="shared" si="28"/>
        <v>-2.4526483488385793</v>
      </c>
      <c r="D56" s="32">
        <f t="shared" si="28"/>
        <v>-3.1615417929839822</v>
      </c>
      <c r="E56" s="32">
        <f t="shared" si="28"/>
        <v>-5.8490566037735903</v>
      </c>
      <c r="F56" s="32">
        <f t="shared" si="28"/>
        <v>-8.3752093802345939E-2</v>
      </c>
      <c r="G56" s="33">
        <f t="shared" si="28"/>
        <v>-9.0909090909090935</v>
      </c>
      <c r="H56" s="76">
        <v>2008</v>
      </c>
      <c r="I56" s="17">
        <f>IF(ISERROR(B23/'24'!B23*100),"n.a.",B23/'24'!B23*100)</f>
        <v>88.298323965426491</v>
      </c>
      <c r="J56" s="18">
        <f>IF(ISERROR(C23/'24'!C23*100),"n.a.",C23/'24'!C23*100)</f>
        <v>88.30359081238332</v>
      </c>
      <c r="K56" s="18">
        <f>IF(ISERROR(D23/'24'!D23*100),"n.a.",D23/'24'!D23*100)</f>
        <v>88.028974456728932</v>
      </c>
      <c r="L56" s="18">
        <f>IF(ISERROR(E23/'24'!E23*100),"n.a.",E23/'24'!E23*100)</f>
        <v>88.186356073211314</v>
      </c>
      <c r="M56" s="18">
        <f>IF(ISERROR(F23/'24'!F23*100),"n.a.",F23/'24'!F23*100)</f>
        <v>87.729610580455557</v>
      </c>
      <c r="N56" s="21">
        <f>IF(ISERROR(G23/'24'!G23*100),"n.a.",G23/'24'!G23*100)</f>
        <v>89.795918367346943</v>
      </c>
    </row>
    <row r="57" spans="1:14">
      <c r="A57" s="74">
        <v>2010</v>
      </c>
      <c r="B57" s="59">
        <f t="shared" si="28"/>
        <v>0.58070177168265502</v>
      </c>
      <c r="C57" s="32">
        <f t="shared" si="28"/>
        <v>0.72485684329382138</v>
      </c>
      <c r="D57" s="32">
        <f t="shared" si="28"/>
        <v>-5.7692307692307736</v>
      </c>
      <c r="E57" s="32">
        <f t="shared" si="28"/>
        <v>-5.4108216432865675</v>
      </c>
      <c r="F57" s="32">
        <f t="shared" si="28"/>
        <v>-5.1131601005867537</v>
      </c>
      <c r="G57" s="33">
        <f t="shared" si="28"/>
        <v>-35</v>
      </c>
      <c r="H57" s="76">
        <v>2009</v>
      </c>
      <c r="I57" s="17">
        <f>IF(ISERROR(B24/'24'!B24*100),"n.a.",B24/'24'!B24*100)</f>
        <v>87.648848101484589</v>
      </c>
      <c r="J57" s="18">
        <f>IF(ISERROR(C24/'24'!C24*100),"n.a.",C24/'24'!C24*100)</f>
        <v>87.646346743481232</v>
      </c>
      <c r="K57" s="18">
        <f>IF(ISERROR(D24/'24'!D24*100),"n.a.",D24/'24'!D24*100)</f>
        <v>87.686274509803923</v>
      </c>
      <c r="L57" s="18">
        <f>IF(ISERROR(E24/'24'!E24*100),"n.a.",E24/'24'!E24*100)</f>
        <v>87.161572052401752</v>
      </c>
      <c r="M57" s="18">
        <f>IF(ISERROR(F24/'24'!F24*100),"n.a.",F24/'24'!F24*100)</f>
        <v>88.044280442804421</v>
      </c>
      <c r="N57" s="21">
        <f>IF(ISERROR(G24/'24'!G24*100),"n.a.",G24/'24'!G24*100)</f>
        <v>97.560975609756113</v>
      </c>
    </row>
    <row r="58" spans="1:14">
      <c r="A58" s="74">
        <v>2011</v>
      </c>
      <c r="B58" s="59">
        <f t="shared" si="28"/>
        <v>1.1880256425336881</v>
      </c>
      <c r="C58" s="32">
        <f t="shared" si="28"/>
        <v>1.1360110498343658</v>
      </c>
      <c r="D58" s="32">
        <f t="shared" si="28"/>
        <v>3.7019458946369213</v>
      </c>
      <c r="E58" s="32">
        <f t="shared" si="28"/>
        <v>0.5296610169491629</v>
      </c>
      <c r="F58" s="32">
        <f t="shared" si="28"/>
        <v>5.3886925795052889</v>
      </c>
      <c r="G58" s="33">
        <f>IF(ISERROR(G26/G25*100-100),"n.a.",G26/G25*100-100)</f>
        <v>46.153846153846132</v>
      </c>
      <c r="H58" s="76">
        <v>2010</v>
      </c>
      <c r="I58" s="17">
        <f>IF(ISERROR(B25/'24'!B25*100),"n.a.",B25/'24'!B25*100)</f>
        <v>87.54730582086863</v>
      </c>
      <c r="J58" s="18">
        <f>IF(ISERROR(C25/'24'!C25*100),"n.a.",C25/'24'!C25*100)</f>
        <v>87.562114931246342</v>
      </c>
      <c r="K58" s="18">
        <f>IF(ISERROR(D25/'24'!D25*100),"n.a.",D25/'24'!D25*100)</f>
        <v>86.850783182192899</v>
      </c>
      <c r="L58" s="18">
        <f>IF(ISERROR(E25/'24'!E25*100),"n.a.",E25/'24'!E25*100)</f>
        <v>85.198555956678717</v>
      </c>
      <c r="M58" s="18">
        <f>IF(ISERROR(F25/'24'!F25*100),"n.a.",F25/'24'!F25*100)</f>
        <v>88.4375</v>
      </c>
      <c r="N58" s="21">
        <f>IF(ISERROR(G25/'24'!G25*100),"n.a.",G25/'24'!G25*100)</f>
        <v>83.870967741935488</v>
      </c>
    </row>
    <row r="59" spans="1:14">
      <c r="A59" s="74">
        <v>2012</v>
      </c>
      <c r="B59" s="59">
        <f t="shared" si="28"/>
        <v>0.98324130582194869</v>
      </c>
      <c r="C59" s="32">
        <f t="shared" ref="C59:G59" si="29">IF(ISERROR(C27/C26*100-100),"n.a.",C27/C26*100-100)</f>
        <v>0.91641430635552013</v>
      </c>
      <c r="D59" s="32">
        <f t="shared" si="29"/>
        <v>4.0274599542334215</v>
      </c>
      <c r="E59" s="32">
        <f t="shared" si="29"/>
        <v>9.5890410958904084</v>
      </c>
      <c r="F59" s="32">
        <f t="shared" si="29"/>
        <v>-0.83822296730929224</v>
      </c>
      <c r="G59" s="33">
        <f t="shared" si="29"/>
        <v>21.05263157894737</v>
      </c>
      <c r="H59" s="76">
        <v>2011</v>
      </c>
      <c r="I59" s="17">
        <f>IF(ISERROR(B26/'24'!B26*100),"n.a.",B26/'24'!B26*100)</f>
        <v>87.698581259026426</v>
      </c>
      <c r="J59" s="18">
        <f>IF(ISERROR(C26/'24'!C26*100),"n.a.",C26/'24'!C26*100)</f>
        <v>87.711257519335433</v>
      </c>
      <c r="K59" s="18">
        <f>IF(ISERROR(D26/'24'!D26*100),"n.a.",D26/'24'!D26*100)</f>
        <v>87.155963302752298</v>
      </c>
      <c r="L59" s="18">
        <f>IF(ISERROR(E26/'24'!E26*100),"n.a.",E26/'24'!E26*100)</f>
        <v>85.804701627486452</v>
      </c>
      <c r="M59" s="18">
        <f>IF(ISERROR(F26/'24'!F26*100),"n.a.",F26/'24'!F26*100)</f>
        <v>88.304959289415251</v>
      </c>
      <c r="N59" s="21">
        <f>IF(ISERROR(G26/'24'!G26*100),"n.a.",G26/'24'!G26*100)</f>
        <v>84.444444444444443</v>
      </c>
    </row>
    <row r="60" spans="1:14">
      <c r="A60" s="74">
        <v>2013</v>
      </c>
      <c r="B60" s="59">
        <f t="shared" si="28"/>
        <v>0.51992901338194031</v>
      </c>
      <c r="C60" s="32">
        <f t="shared" ref="C60:G60" si="30">IF(ISERROR(C28/C27*100-100),"n.a.",C28/C27*100-100)</f>
        <v>0.48935001765188701</v>
      </c>
      <c r="D60" s="32">
        <f t="shared" si="30"/>
        <v>1.8917729872415237</v>
      </c>
      <c r="E60" s="32">
        <f t="shared" si="30"/>
        <v>2.6923076923076792</v>
      </c>
      <c r="F60" s="32">
        <f t="shared" si="30"/>
        <v>1.1834319526627297</v>
      </c>
      <c r="G60" s="33">
        <f t="shared" si="30"/>
        <v>-4.347826086956502</v>
      </c>
      <c r="H60" s="76">
        <v>2012</v>
      </c>
      <c r="I60" s="17">
        <f>IF(ISERROR(B27/'24'!B27*100),"n.a.",B27/'24'!B27*100)</f>
        <v>87.93558672931411</v>
      </c>
      <c r="J60" s="18">
        <f>IF(ISERROR(C27/'24'!C27*100),"n.a.",C27/'24'!C27*100)</f>
        <v>87.964528484179297</v>
      </c>
      <c r="K60" s="18">
        <f>IF(ISERROR(D27/'24'!D27*100),"n.a.",D27/'24'!D27*100)</f>
        <v>86.656500190621415</v>
      </c>
      <c r="L60" s="18">
        <f>IF(ISERROR(E27/'24'!E27*100),"n.a.",E27/'24'!E27*100)</f>
        <v>85.737840065952184</v>
      </c>
      <c r="M60" s="18">
        <f>IF(ISERROR(F27/'24'!F27*100),"n.a.",F27/'24'!F27*100)</f>
        <v>87.306273062730625</v>
      </c>
      <c r="N60" s="21">
        <f>IF(ISERROR(G27/'24'!G27*100),"n.a.",G27/'24'!G27*100)</f>
        <v>95.833333333333329</v>
      </c>
    </row>
    <row r="61" spans="1:14">
      <c r="A61" s="75" t="s">
        <v>220</v>
      </c>
      <c r="B61" s="60">
        <f>IF(ISERROR(B28/B22*100-100),"n.a.",B28/B22*100-100)</f>
        <v>1.3678620142590461</v>
      </c>
      <c r="C61" s="34">
        <f t="shared" ref="C61:G61" si="31">IF(ISERROR(C28/C22*100-100),"n.a.",C28/C22*100-100)</f>
        <v>1.264934628573684</v>
      </c>
      <c r="D61" s="34">
        <f t="shared" si="31"/>
        <v>6.1411549037580215</v>
      </c>
      <c r="E61" s="34">
        <f t="shared" si="31"/>
        <v>5.1181102362204882</v>
      </c>
      <c r="F61" s="34">
        <f t="shared" si="31"/>
        <v>7.2580645161290533</v>
      </c>
      <c r="G61" s="35">
        <f t="shared" si="31"/>
        <v>-2.2222222222222143</v>
      </c>
      <c r="H61" s="98">
        <v>2013</v>
      </c>
      <c r="I61" s="17">
        <f>IF(ISERROR(B28/'24'!B28*100),"n.a.",B28/'24'!B28*100)</f>
        <v>87.947661292353146</v>
      </c>
      <c r="J61" s="18">
        <f>IF(ISERROR(C28/'24'!C28*100),"n.a.",C28/'24'!C28*100)</f>
        <v>87.955674961159801</v>
      </c>
      <c r="K61" s="18">
        <f>IF(ISERROR(D28/'24'!D28*100),"n.a.",D28/'24'!D28*100)</f>
        <v>87.594553706505295</v>
      </c>
      <c r="L61" s="18">
        <f>IF(ISERROR(E28/'24'!E28*100),"n.a.",E28/'24'!E28*100)</f>
        <v>87.326246933769426</v>
      </c>
      <c r="M61" s="18">
        <f>IF(ISERROR(F28/'24'!F28*100),"n.a.",F28/'24'!F28*100)</f>
        <v>87.692307692307693</v>
      </c>
      <c r="N61" s="21">
        <f>IF(ISERROR(G28/'24'!G28*100),"n.a.",G28/'24'!G28*100)</f>
        <v>89.795918367346943</v>
      </c>
    </row>
    <row r="62" spans="1:14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57"/>
      <c r="J62" s="57"/>
      <c r="K62" s="57"/>
      <c r="L62" s="57"/>
      <c r="M62" s="57"/>
      <c r="N62" s="58"/>
    </row>
    <row r="63" spans="1:14">
      <c r="A63" s="74">
        <v>2008</v>
      </c>
      <c r="B63" s="101">
        <f t="shared" ref="B63:G68" si="32">IF(ISERROR(B31/B30*100-100),"n.a.",B31/B30*100-100)</f>
        <v>6.0014387010584755</v>
      </c>
      <c r="C63" s="30">
        <f t="shared" si="32"/>
        <v>5.9878990194032866</v>
      </c>
      <c r="D63" s="30">
        <f t="shared" si="32"/>
        <v>6.8965517241379217</v>
      </c>
      <c r="E63" s="30">
        <f t="shared" si="32"/>
        <v>14.529914529914549</v>
      </c>
      <c r="F63" s="30">
        <f t="shared" si="32"/>
        <v>-0.59523809523810201</v>
      </c>
      <c r="G63" s="31" t="str">
        <f t="shared" si="32"/>
        <v>n.a.</v>
      </c>
      <c r="H63" s="97">
        <v>2007</v>
      </c>
      <c r="I63" s="6">
        <f>IF(ISERROR(B30/'24'!B30*100),"n.a.",B30/'24'!B30*100)</f>
        <v>77.757800950896964</v>
      </c>
      <c r="J63" s="7">
        <f>IF(ISERROR(C30/'24'!C30*100),"n.a.",C30/'24'!C30*100)</f>
        <v>77.751642468975575</v>
      </c>
      <c r="K63" s="7">
        <f>IF(ISERROR(D30/'24'!D30*100),"n.a.",D30/'24'!D30*100)</f>
        <v>78.167115902964952</v>
      </c>
      <c r="L63" s="7">
        <f>IF(ISERROR(E30/'24'!E30*100),"n.a.",E30/'24'!E30*100)</f>
        <v>77.999999999999986</v>
      </c>
      <c r="M63" s="7">
        <f>IF(ISERROR(F30/'24'!F30*100),"n.a.",F30/'24'!F30*100)</f>
        <v>78.504672897196272</v>
      </c>
      <c r="N63" s="29" t="str">
        <f>IF(ISERROR(G30/'24'!G30*100),"n.a.",G30/'24'!G30*100)</f>
        <v>n.a.</v>
      </c>
    </row>
    <row r="64" spans="1:14">
      <c r="A64" s="74">
        <v>2009</v>
      </c>
      <c r="B64" s="59">
        <f t="shared" si="32"/>
        <v>2.8162869607367895</v>
      </c>
      <c r="C64" s="32">
        <f t="shared" si="32"/>
        <v>2.7460629921259851</v>
      </c>
      <c r="D64" s="32">
        <f t="shared" si="32"/>
        <v>7.7419354838709609</v>
      </c>
      <c r="E64" s="32">
        <f t="shared" si="32"/>
        <v>16.417910447761201</v>
      </c>
      <c r="F64" s="32">
        <f t="shared" si="32"/>
        <v>1.1976047904191489</v>
      </c>
      <c r="G64" s="33" t="str">
        <f t="shared" si="32"/>
        <v>n.a.</v>
      </c>
      <c r="H64" s="76">
        <v>2008</v>
      </c>
      <c r="I64" s="17">
        <f>IF(ISERROR(B31/'24'!B31*100),"n.a.",B31/'24'!B31*100)</f>
        <v>77.565138925442724</v>
      </c>
      <c r="J64" s="18">
        <f>IF(ISERROR(C31/'24'!C31*100),"n.a.",C31/'24'!C31*100)</f>
        <v>77.548372323779716</v>
      </c>
      <c r="K64" s="18">
        <f>IF(ISERROR(D31/'24'!D31*100),"n.a.",D31/'24'!D31*100)</f>
        <v>78.680203045685289</v>
      </c>
      <c r="L64" s="18">
        <f>IF(ISERROR(E31/'24'!E31*100),"n.a.",E31/'24'!E31*100)</f>
        <v>77.011494252873575</v>
      </c>
      <c r="M64" s="18">
        <f>IF(ISERROR(F31/'24'!F31*100),"n.a.",F31/'24'!F31*100)</f>
        <v>79.523809523809518</v>
      </c>
      <c r="N64" s="21" t="str">
        <f>IF(ISERROR(G31/'24'!G31*100),"n.a.",G31/'24'!G31*100)</f>
        <v>n.a.</v>
      </c>
    </row>
    <row r="65" spans="1:14">
      <c r="A65" s="74">
        <v>2010</v>
      </c>
      <c r="B65" s="59">
        <f t="shared" si="32"/>
        <v>6.5296308519164654</v>
      </c>
      <c r="C65" s="32">
        <f t="shared" si="32"/>
        <v>6.7583101829677048</v>
      </c>
      <c r="D65" s="32">
        <f t="shared" si="32"/>
        <v>-7.784431137724539</v>
      </c>
      <c r="E65" s="32">
        <f t="shared" si="32"/>
        <v>-23.076923076923066</v>
      </c>
      <c r="F65" s="32">
        <f t="shared" si="32"/>
        <v>8.2840236686390796</v>
      </c>
      <c r="G65" s="33" t="str">
        <f t="shared" si="32"/>
        <v>n.a.</v>
      </c>
      <c r="H65" s="76">
        <v>2009</v>
      </c>
      <c r="I65" s="17">
        <f>IF(ISERROR(B32/'24'!B32*100),"n.a.",B32/'24'!B32*100)</f>
        <v>76.676426996348894</v>
      </c>
      <c r="J65" s="18">
        <f>IF(ISERROR(C32/'24'!C32*100),"n.a.",C32/'24'!C32*100)</f>
        <v>76.675603217158184</v>
      </c>
      <c r="K65" s="18">
        <f>IF(ISERROR(D32/'24'!D32*100),"n.a.",D32/'24'!D32*100)</f>
        <v>76.958525345622121</v>
      </c>
      <c r="L65" s="18">
        <f>IF(ISERROR(E32/'24'!E32*100),"n.a.",E32/'24'!E32*100)</f>
        <v>80</v>
      </c>
      <c r="M65" s="18">
        <f>IF(ISERROR(F32/'24'!F32*100),"n.a.",F32/'24'!F32*100)</f>
        <v>73.799126637554579</v>
      </c>
      <c r="N65" s="21" t="str">
        <f>IF(ISERROR(G32/'24'!G32*100),"n.a.",G32/'24'!G32*100)</f>
        <v>n.a.</v>
      </c>
    </row>
    <row r="66" spans="1:14">
      <c r="A66" s="74">
        <v>2011</v>
      </c>
      <c r="B66" s="59">
        <f t="shared" si="32"/>
        <v>4.9566294919454918</v>
      </c>
      <c r="C66" s="32">
        <f t="shared" si="32"/>
        <v>4.8903046345731127</v>
      </c>
      <c r="D66" s="32">
        <f t="shared" si="32"/>
        <v>9.7402597402597451</v>
      </c>
      <c r="E66" s="32">
        <f t="shared" si="32"/>
        <v>16.666666666666671</v>
      </c>
      <c r="F66" s="32">
        <f t="shared" si="32"/>
        <v>4.9180327868852345</v>
      </c>
      <c r="G66" s="33" t="str">
        <f t="shared" si="32"/>
        <v>n.a.</v>
      </c>
      <c r="H66" s="76">
        <v>2010</v>
      </c>
      <c r="I66" s="17">
        <f>IF(ISERROR(B33/'24'!B33*100),"n.a.",B33/'24'!B33*100)</f>
        <v>76.969717614197634</v>
      </c>
      <c r="J66" s="18">
        <f>IF(ISERROR(C33/'24'!C33*100),"n.a.",C33/'24'!C33*100)</f>
        <v>76.954149979284622</v>
      </c>
      <c r="K66" s="18">
        <f>IF(ISERROR(D33/'24'!D33*100),"n.a.",D33/'24'!D33*100)</f>
        <v>78.371501272264638</v>
      </c>
      <c r="L66" s="18">
        <f>IF(ISERROR(E33/'24'!E33*100),"n.a.",E33/'24'!E33*100)</f>
        <v>78.94736842105263</v>
      </c>
      <c r="M66" s="18">
        <f>IF(ISERROR(F33/'24'!F33*100),"n.a.",F33/'24'!F33*100)</f>
        <v>77.542372881355931</v>
      </c>
      <c r="N66" s="21" t="str">
        <f>IF(ISERROR(G33/'24'!G33*100),"n.a.",G33/'24'!G33*100)</f>
        <v>n.a.</v>
      </c>
    </row>
    <row r="67" spans="1:14">
      <c r="A67" s="74">
        <v>2012</v>
      </c>
      <c r="B67" s="59">
        <f t="shared" si="32"/>
        <v>5.9074042840276491</v>
      </c>
      <c r="C67" s="32">
        <f t="shared" ref="C67:G67" si="33">IF(ISERROR(C35/C34*100-100),"n.a.",C35/C34*100-100)</f>
        <v>5.7915223063432961</v>
      </c>
      <c r="D67" s="32">
        <f t="shared" si="33"/>
        <v>13.905325443786992</v>
      </c>
      <c r="E67" s="32">
        <f t="shared" si="33"/>
        <v>4.2857142857142918</v>
      </c>
      <c r="F67" s="32">
        <f t="shared" si="33"/>
        <v>18.75</v>
      </c>
      <c r="G67" s="33" t="str">
        <f t="shared" si="33"/>
        <v>n.a.</v>
      </c>
      <c r="H67" s="76">
        <v>2011</v>
      </c>
      <c r="I67" s="17">
        <f>IF(ISERROR(B34/'24'!B34*100),"n.a.",B34/'24'!B34*100)</f>
        <v>77.402088772845943</v>
      </c>
      <c r="J67" s="18">
        <f>IF(ISERROR(C34/'24'!C34*100),"n.a.",C34/'24'!C34*100)</f>
        <v>77.411343995231945</v>
      </c>
      <c r="K67" s="18">
        <f>IF(ISERROR(D34/'24'!D34*100),"n.a.",D34/'24'!D34*100)</f>
        <v>76.993166287015953</v>
      </c>
      <c r="L67" s="18">
        <f>IF(ISERROR(E34/'24'!E34*100),"n.a.",E34/'24'!E34*100)</f>
        <v>76.923076923076934</v>
      </c>
      <c r="M67" s="18">
        <f>IF(ISERROR(F34/'24'!F34*100),"n.a.",F34/'24'!F34*100)</f>
        <v>76.8</v>
      </c>
      <c r="N67" s="21" t="str">
        <f>IF(ISERROR(G34/'24'!G34*100),"n.a.",G34/'24'!G34*100)</f>
        <v>n.a.</v>
      </c>
    </row>
    <row r="68" spans="1:14">
      <c r="A68" s="74">
        <v>2013</v>
      </c>
      <c r="B68" s="59">
        <f t="shared" si="32"/>
        <v>4.6303300553410196</v>
      </c>
      <c r="C68" s="32">
        <f t="shared" ref="C68:G68" si="34">IF(ISERROR(C36/C35*100-100),"n.a.",C36/C35*100-100)</f>
        <v>4.6779606194153445</v>
      </c>
      <c r="D68" s="32">
        <f t="shared" si="34"/>
        <v>1.2987012987012889</v>
      </c>
      <c r="E68" s="32">
        <f t="shared" si="34"/>
        <v>8.2191780821917888</v>
      </c>
      <c r="F68" s="32">
        <f t="shared" si="34"/>
        <v>-1.3157894736842195</v>
      </c>
      <c r="G68" s="33" t="str">
        <f t="shared" si="34"/>
        <v>n.a.</v>
      </c>
      <c r="H68" s="76">
        <v>2012</v>
      </c>
      <c r="I68" s="17">
        <f>IF(ISERROR(B35/'24'!B35*100),"n.a.",B35/'24'!B35*100)</f>
        <v>77.814610570667327</v>
      </c>
      <c r="J68" s="18">
        <f>IF(ISERROR(C35/'24'!C35*100),"n.a.",C35/'24'!C35*100)</f>
        <v>77.764502436723788</v>
      </c>
      <c r="K68" s="18">
        <f>IF(ISERROR(D35/'24'!D35*100),"n.a.",D35/'24'!D35*100)</f>
        <v>81.395348837209298</v>
      </c>
      <c r="L68" s="18">
        <f>IF(ISERROR(E35/'24'!E35*100),"n.a.",E35/'24'!E35*100)</f>
        <v>82.022471910112344</v>
      </c>
      <c r="M68" s="18">
        <f>IF(ISERROR(F35/'24'!F35*100),"n.a.",F35/'24'!F35*100)</f>
        <v>80.851063829787236</v>
      </c>
      <c r="N68" s="21" t="str">
        <f>IF(ISERROR(G35/'24'!G35*100),"n.a.",G35/'24'!G35*100)</f>
        <v>n.a.</v>
      </c>
    </row>
    <row r="69" spans="1:14">
      <c r="A69" s="75" t="s">
        <v>220</v>
      </c>
      <c r="B69" s="60">
        <f>IF(ISERROR(B36/B30*100-100),"n.a.",B36/B30*100-100)</f>
        <v>35.032370773815643</v>
      </c>
      <c r="C69" s="34">
        <f t="shared" ref="C69:G69" si="35">IF(ISERROR(C36/C30*100-100),"n.a.",C36/C30*100-100)</f>
        <v>35.040684331316498</v>
      </c>
      <c r="D69" s="34">
        <f t="shared" si="35"/>
        <v>34.482758620689651</v>
      </c>
      <c r="E69" s="34">
        <f t="shared" si="35"/>
        <v>35.042735042735046</v>
      </c>
      <c r="F69" s="34">
        <f t="shared" si="35"/>
        <v>33.928571428571416</v>
      </c>
      <c r="G69" s="35" t="str">
        <f t="shared" si="35"/>
        <v>n.a.</v>
      </c>
      <c r="H69" s="98">
        <v>2013</v>
      </c>
      <c r="I69" s="23">
        <f>IF(ISERROR(B36/'24'!B36*100),"n.a.",B36/'24'!B36*100)</f>
        <v>77.836685128691158</v>
      </c>
      <c r="J69" s="24">
        <f>IF(ISERROR(C36/'24'!C36*100),"n.a.",C36/'24'!C36*100)</f>
        <v>77.806160781367396</v>
      </c>
      <c r="K69" s="24">
        <f>IF(ISERROR(D36/'24'!D36*100),"n.a.",D36/'24'!D36*100)</f>
        <v>79.918032786885249</v>
      </c>
      <c r="L69" s="24">
        <f>IF(ISERROR(E36/'24'!E36*100),"n.a.",E36/'24'!E36*100)</f>
        <v>82.291666666666671</v>
      </c>
      <c r="M69" s="24">
        <f>IF(ISERROR(F36/'24'!F36*100),"n.a.",F36/'24'!F36*100)</f>
        <v>77.854671280276818</v>
      </c>
      <c r="N69" s="25" t="str">
        <f>IF(ISERROR(G36/'24'!G36*100),"n.a.",G36/'24'!G36*100)</f>
        <v>n.a.</v>
      </c>
    </row>
    <row r="71" spans="1:14">
      <c r="A71" s="2" t="s">
        <v>63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T71"/>
  <sheetViews>
    <sheetView view="pageBreakPreview" zoomScale="85" zoomScaleSheetLayoutView="85" workbookViewId="0">
      <selection activeCell="D44" sqref="D44"/>
    </sheetView>
  </sheetViews>
  <sheetFormatPr defaultRowHeight="15"/>
  <cols>
    <col min="1" max="14" width="15.7109375" style="2" customWidth="1"/>
    <col min="15" max="16384" width="9.140625" style="2"/>
  </cols>
  <sheetData>
    <row r="1" spans="1:14">
      <c r="A1" s="1" t="s">
        <v>230</v>
      </c>
      <c r="H1" s="1"/>
    </row>
    <row r="2" spans="1:14">
      <c r="A2" s="1"/>
      <c r="H2" s="1"/>
    </row>
    <row r="3" spans="1:14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115</v>
      </c>
      <c r="B4" s="78"/>
      <c r="C4" s="79"/>
      <c r="D4" s="79"/>
      <c r="E4" s="79"/>
      <c r="F4" s="79"/>
      <c r="G4" s="79"/>
      <c r="H4" s="45" t="s">
        <v>141</v>
      </c>
      <c r="I4" s="80"/>
      <c r="J4" s="80"/>
      <c r="K4" s="80"/>
      <c r="L4" s="80"/>
      <c r="M4" s="80"/>
      <c r="N4" s="81"/>
    </row>
    <row r="5" spans="1:14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46"/>
      <c r="J5" s="46"/>
      <c r="K5" s="46"/>
      <c r="L5" s="46"/>
      <c r="M5" s="46"/>
      <c r="N5" s="47"/>
    </row>
    <row r="6" spans="1:14">
      <c r="A6" s="97">
        <v>2007</v>
      </c>
      <c r="B6" s="6">
        <v>3070.9</v>
      </c>
      <c r="C6" s="7">
        <v>3000.9</v>
      </c>
      <c r="D6" s="7">
        <v>69.900000000000006</v>
      </c>
      <c r="E6" s="7">
        <v>32</v>
      </c>
      <c r="F6" s="7">
        <v>35.9</v>
      </c>
      <c r="G6" s="29">
        <v>1.7</v>
      </c>
      <c r="H6" s="97">
        <v>2007</v>
      </c>
      <c r="I6" s="17">
        <f>IF(ISERROR(B6/B6*100),"n.a.",B6/B6*100)</f>
        <v>100</v>
      </c>
      <c r="J6" s="18">
        <f t="shared" ref="J6:N12" si="0">IF(ISERROR(C6/C6*100),"n.a.",C6/C6*100)</f>
        <v>100</v>
      </c>
      <c r="K6" s="18">
        <f t="shared" si="0"/>
        <v>100</v>
      </c>
      <c r="L6" s="18">
        <f t="shared" si="0"/>
        <v>100</v>
      </c>
      <c r="M6" s="18">
        <f t="shared" si="0"/>
        <v>100</v>
      </c>
      <c r="N6" s="21">
        <f t="shared" si="0"/>
        <v>100</v>
      </c>
    </row>
    <row r="7" spans="1:14">
      <c r="A7" s="76">
        <v>2008</v>
      </c>
      <c r="B7" s="17">
        <v>3163</v>
      </c>
      <c r="C7" s="18">
        <v>3091.7</v>
      </c>
      <c r="D7" s="18">
        <v>71.3</v>
      </c>
      <c r="E7" s="18">
        <v>32.200000000000003</v>
      </c>
      <c r="F7" s="18">
        <v>37.9</v>
      </c>
      <c r="G7" s="21" t="s">
        <v>14</v>
      </c>
      <c r="H7" s="76">
        <v>2008</v>
      </c>
      <c r="I7" s="17">
        <f t="shared" ref="I7:I12" si="1">IF(ISERROR(B7/B7*100),"n.a.",B7/B7*100)</f>
        <v>100</v>
      </c>
      <c r="J7" s="18">
        <f t="shared" si="0"/>
        <v>100</v>
      </c>
      <c r="K7" s="18">
        <f t="shared" si="0"/>
        <v>100</v>
      </c>
      <c r="L7" s="18">
        <f t="shared" si="0"/>
        <v>100</v>
      </c>
      <c r="M7" s="18">
        <f t="shared" si="0"/>
        <v>100</v>
      </c>
      <c r="N7" s="21" t="str">
        <f t="shared" si="0"/>
        <v>n.a.</v>
      </c>
    </row>
    <row r="8" spans="1:14">
      <c r="A8" s="76">
        <v>2009</v>
      </c>
      <c r="B8" s="17">
        <v>3232.7</v>
      </c>
      <c r="C8" s="18">
        <v>3163.4</v>
      </c>
      <c r="D8" s="18">
        <v>69.3</v>
      </c>
      <c r="E8" s="18">
        <v>30.9</v>
      </c>
      <c r="F8" s="18">
        <v>37.700000000000003</v>
      </c>
      <c r="G8" s="21" t="s">
        <v>14</v>
      </c>
      <c r="H8" s="76">
        <v>2009</v>
      </c>
      <c r="I8" s="17">
        <f t="shared" si="1"/>
        <v>100</v>
      </c>
      <c r="J8" s="18">
        <f t="shared" si="0"/>
        <v>100</v>
      </c>
      <c r="K8" s="18">
        <f t="shared" si="0"/>
        <v>100</v>
      </c>
      <c r="L8" s="18">
        <f t="shared" si="0"/>
        <v>100</v>
      </c>
      <c r="M8" s="18">
        <f t="shared" si="0"/>
        <v>100</v>
      </c>
      <c r="N8" s="21" t="str">
        <f t="shared" si="0"/>
        <v>n.a.</v>
      </c>
    </row>
    <row r="9" spans="1:14">
      <c r="A9" s="76">
        <v>2010</v>
      </c>
      <c r="B9" s="17">
        <v>3303.5</v>
      </c>
      <c r="C9" s="18">
        <v>3232.5</v>
      </c>
      <c r="D9" s="18">
        <v>71</v>
      </c>
      <c r="E9" s="18">
        <v>32</v>
      </c>
      <c r="F9" s="18">
        <v>37.200000000000003</v>
      </c>
      <c r="G9" s="21">
        <v>1.7</v>
      </c>
      <c r="H9" s="76">
        <v>2010</v>
      </c>
      <c r="I9" s="17">
        <f t="shared" si="1"/>
        <v>100</v>
      </c>
      <c r="J9" s="18">
        <f t="shared" si="0"/>
        <v>100</v>
      </c>
      <c r="K9" s="18">
        <f t="shared" si="0"/>
        <v>100</v>
      </c>
      <c r="L9" s="18">
        <f t="shared" si="0"/>
        <v>100</v>
      </c>
      <c r="M9" s="18">
        <f t="shared" si="0"/>
        <v>100</v>
      </c>
      <c r="N9" s="21">
        <f t="shared" si="0"/>
        <v>100</v>
      </c>
    </row>
    <row r="10" spans="1:14">
      <c r="A10" s="76">
        <v>2011</v>
      </c>
      <c r="B10" s="17">
        <v>3312.6</v>
      </c>
      <c r="C10" s="18">
        <v>3235.7</v>
      </c>
      <c r="D10" s="18">
        <v>76.900000000000006</v>
      </c>
      <c r="E10" s="18">
        <v>33.200000000000003</v>
      </c>
      <c r="F10" s="18">
        <v>41.6</v>
      </c>
      <c r="G10" s="21">
        <v>2</v>
      </c>
      <c r="H10" s="76">
        <v>2011</v>
      </c>
      <c r="I10" s="17">
        <f t="shared" si="1"/>
        <v>100</v>
      </c>
      <c r="J10" s="18">
        <f t="shared" si="0"/>
        <v>100</v>
      </c>
      <c r="K10" s="18">
        <f t="shared" si="0"/>
        <v>100</v>
      </c>
      <c r="L10" s="18">
        <f t="shared" si="0"/>
        <v>100</v>
      </c>
      <c r="M10" s="18">
        <f t="shared" si="0"/>
        <v>100</v>
      </c>
      <c r="N10" s="21">
        <f t="shared" si="0"/>
        <v>100</v>
      </c>
    </row>
    <row r="11" spans="1:14">
      <c r="A11" s="76">
        <v>2012</v>
      </c>
      <c r="B11" s="17">
        <v>3295.2</v>
      </c>
      <c r="C11" s="18">
        <v>3218.9</v>
      </c>
      <c r="D11" s="18">
        <v>76.3</v>
      </c>
      <c r="E11" s="18">
        <v>35</v>
      </c>
      <c r="F11" s="18">
        <v>39.799999999999997</v>
      </c>
      <c r="G11" s="21" t="s">
        <v>14</v>
      </c>
      <c r="H11" s="76">
        <v>2012</v>
      </c>
      <c r="I11" s="17">
        <f t="shared" si="1"/>
        <v>100</v>
      </c>
      <c r="J11" s="18">
        <f t="shared" si="0"/>
        <v>100</v>
      </c>
      <c r="K11" s="18">
        <f t="shared" si="0"/>
        <v>100</v>
      </c>
      <c r="L11" s="18">
        <f t="shared" si="0"/>
        <v>100</v>
      </c>
      <c r="M11" s="18">
        <f t="shared" si="0"/>
        <v>100</v>
      </c>
      <c r="N11" s="21" t="str">
        <f t="shared" si="0"/>
        <v>n.a.</v>
      </c>
    </row>
    <row r="12" spans="1:14">
      <c r="A12" s="98">
        <v>2013</v>
      </c>
      <c r="B12" s="23">
        <v>3353.3</v>
      </c>
      <c r="C12" s="24">
        <v>3277.5</v>
      </c>
      <c r="D12" s="24">
        <v>75.8</v>
      </c>
      <c r="E12" s="24">
        <v>34.1</v>
      </c>
      <c r="F12" s="24">
        <v>40.6</v>
      </c>
      <c r="G12" s="25" t="s">
        <v>14</v>
      </c>
      <c r="H12" s="98">
        <v>2013</v>
      </c>
      <c r="I12" s="23">
        <f t="shared" si="1"/>
        <v>100</v>
      </c>
      <c r="J12" s="24">
        <f t="shared" si="0"/>
        <v>100</v>
      </c>
      <c r="K12" s="24">
        <f t="shared" si="0"/>
        <v>100</v>
      </c>
      <c r="L12" s="24">
        <f t="shared" si="0"/>
        <v>100</v>
      </c>
      <c r="M12" s="24">
        <f t="shared" si="0"/>
        <v>100</v>
      </c>
      <c r="N12" s="25" t="str">
        <f t="shared" si="0"/>
        <v>n.a.</v>
      </c>
    </row>
    <row r="13" spans="1:14">
      <c r="A13" s="77" t="s">
        <v>67</v>
      </c>
      <c r="B13" s="57"/>
      <c r="C13" s="57"/>
      <c r="D13" s="57"/>
      <c r="E13" s="57"/>
      <c r="F13" s="57"/>
      <c r="G13" s="58"/>
      <c r="H13" s="77" t="s">
        <v>67</v>
      </c>
      <c r="I13" s="57"/>
      <c r="J13" s="57"/>
      <c r="K13" s="57"/>
      <c r="L13" s="57"/>
      <c r="M13" s="57"/>
      <c r="N13" s="58"/>
    </row>
    <row r="14" spans="1:14">
      <c r="A14" s="97">
        <v>2007</v>
      </c>
      <c r="B14" s="6">
        <v>1169.5999999999999</v>
      </c>
      <c r="C14" s="7">
        <v>1139.9000000000001</v>
      </c>
      <c r="D14" s="7">
        <v>29.7</v>
      </c>
      <c r="E14" s="7">
        <v>13.4</v>
      </c>
      <c r="F14" s="7">
        <v>15.5</v>
      </c>
      <c r="G14" s="29" t="s">
        <v>14</v>
      </c>
      <c r="H14" s="97">
        <v>2007</v>
      </c>
      <c r="I14" s="6">
        <f t="shared" ref="I14:N18" si="2">IF(ISERROR(B14/B6*100),"n.a.",B14/B6*100)</f>
        <v>38.086554430297305</v>
      </c>
      <c r="J14" s="7">
        <f t="shared" si="2"/>
        <v>37.985271085341068</v>
      </c>
      <c r="K14" s="7">
        <f t="shared" si="2"/>
        <v>42.489270386266092</v>
      </c>
      <c r="L14" s="7">
        <f t="shared" si="2"/>
        <v>41.875</v>
      </c>
      <c r="M14" s="7">
        <f t="shared" si="2"/>
        <v>43.175487465181064</v>
      </c>
      <c r="N14" s="29" t="str">
        <f t="shared" si="2"/>
        <v>n.a.</v>
      </c>
    </row>
    <row r="15" spans="1:14">
      <c r="A15" s="76">
        <v>2008</v>
      </c>
      <c r="B15" s="17">
        <v>1188.0999999999999</v>
      </c>
      <c r="C15" s="18">
        <v>1156.5999999999999</v>
      </c>
      <c r="D15" s="18">
        <v>31.5</v>
      </c>
      <c r="E15" s="18">
        <v>14.1</v>
      </c>
      <c r="F15" s="18">
        <v>16.899999999999999</v>
      </c>
      <c r="G15" s="21" t="s">
        <v>14</v>
      </c>
      <c r="H15" s="76">
        <v>2008</v>
      </c>
      <c r="I15" s="17">
        <f t="shared" si="2"/>
        <v>37.562440720834651</v>
      </c>
      <c r="J15" s="18">
        <f t="shared" si="2"/>
        <v>37.409839247016201</v>
      </c>
      <c r="K15" s="18">
        <f t="shared" si="2"/>
        <v>44.179523141654983</v>
      </c>
      <c r="L15" s="18">
        <f t="shared" si="2"/>
        <v>43.78881987577639</v>
      </c>
      <c r="M15" s="18">
        <f t="shared" si="2"/>
        <v>44.5910290237467</v>
      </c>
      <c r="N15" s="21" t="str">
        <f t="shared" si="2"/>
        <v>n.a.</v>
      </c>
    </row>
    <row r="16" spans="1:14">
      <c r="A16" s="76">
        <v>2009</v>
      </c>
      <c r="B16" s="17">
        <v>1158.2</v>
      </c>
      <c r="C16" s="18">
        <v>1130.2</v>
      </c>
      <c r="D16" s="18">
        <v>28</v>
      </c>
      <c r="E16" s="18">
        <v>12.3</v>
      </c>
      <c r="F16" s="18">
        <v>15.5</v>
      </c>
      <c r="G16" s="21" t="s">
        <v>14</v>
      </c>
      <c r="H16" s="76">
        <v>2009</v>
      </c>
      <c r="I16" s="17">
        <f t="shared" si="2"/>
        <v>35.827636341138991</v>
      </c>
      <c r="J16" s="18">
        <f t="shared" si="2"/>
        <v>35.727381930833914</v>
      </c>
      <c r="K16" s="18">
        <f t="shared" si="2"/>
        <v>40.404040404040401</v>
      </c>
      <c r="L16" s="18">
        <f t="shared" si="2"/>
        <v>39.805825242718448</v>
      </c>
      <c r="M16" s="18">
        <f t="shared" si="2"/>
        <v>41.114058355437663</v>
      </c>
      <c r="N16" s="21" t="str">
        <f t="shared" si="2"/>
        <v>n.a.</v>
      </c>
    </row>
    <row r="17" spans="1:20">
      <c r="A17" s="76">
        <v>2010</v>
      </c>
      <c r="B17" s="17">
        <v>1176.3</v>
      </c>
      <c r="C17" s="18">
        <v>1145.7</v>
      </c>
      <c r="D17" s="18">
        <v>30.6</v>
      </c>
      <c r="E17" s="18">
        <v>12.4</v>
      </c>
      <c r="F17" s="18">
        <v>17.100000000000001</v>
      </c>
      <c r="G17" s="21" t="s">
        <v>14</v>
      </c>
      <c r="H17" s="76">
        <v>2010</v>
      </c>
      <c r="I17" s="17">
        <f t="shared" si="2"/>
        <v>35.607688814893294</v>
      </c>
      <c r="J17" s="18">
        <f t="shared" si="2"/>
        <v>35.443155452436201</v>
      </c>
      <c r="K17" s="18">
        <f t="shared" si="2"/>
        <v>43.098591549295776</v>
      </c>
      <c r="L17" s="18">
        <f t="shared" si="2"/>
        <v>38.75</v>
      </c>
      <c r="M17" s="18">
        <f t="shared" si="2"/>
        <v>45.967741935483872</v>
      </c>
      <c r="N17" s="21" t="str">
        <f t="shared" si="2"/>
        <v>n.a.</v>
      </c>
    </row>
    <row r="18" spans="1:20">
      <c r="A18" s="76">
        <v>2011</v>
      </c>
      <c r="B18" s="17">
        <v>1172.3</v>
      </c>
      <c r="C18" s="18">
        <v>1137.7</v>
      </c>
      <c r="D18" s="18">
        <v>34.5</v>
      </c>
      <c r="E18" s="18">
        <v>13.3</v>
      </c>
      <c r="F18" s="18">
        <v>20</v>
      </c>
      <c r="G18" s="21" t="s">
        <v>14</v>
      </c>
      <c r="H18" s="76">
        <v>2011</v>
      </c>
      <c r="I18" s="17">
        <f t="shared" si="2"/>
        <v>35.389120328442914</v>
      </c>
      <c r="J18" s="18">
        <f t="shared" si="2"/>
        <v>35.160861637358224</v>
      </c>
      <c r="K18" s="18">
        <f t="shared" si="2"/>
        <v>44.863459037711308</v>
      </c>
      <c r="L18" s="18">
        <f t="shared" si="2"/>
        <v>40.060240963855421</v>
      </c>
      <c r="M18" s="18">
        <f t="shared" si="2"/>
        <v>48.076923076923073</v>
      </c>
      <c r="N18" s="21" t="str">
        <f t="shared" si="2"/>
        <v>n.a.</v>
      </c>
    </row>
    <row r="19" spans="1:20">
      <c r="A19" s="76">
        <v>2012</v>
      </c>
      <c r="B19" s="17">
        <v>1149</v>
      </c>
      <c r="C19" s="18">
        <v>1116.5</v>
      </c>
      <c r="D19" s="18">
        <v>32.5</v>
      </c>
      <c r="E19" s="18">
        <v>14.5</v>
      </c>
      <c r="F19" s="18">
        <v>17.100000000000001</v>
      </c>
      <c r="G19" s="21" t="s">
        <v>14</v>
      </c>
      <c r="H19" s="76">
        <v>2012</v>
      </c>
      <c r="I19" s="17">
        <f t="shared" ref="I19:N19" si="3">IF(ISERROR(B19/B11*100),"n.a.",B19/B11*100)</f>
        <v>34.86890021849964</v>
      </c>
      <c r="J19" s="18">
        <f t="shared" si="3"/>
        <v>34.685762216906397</v>
      </c>
      <c r="K19" s="18">
        <f t="shared" si="3"/>
        <v>42.595019659239846</v>
      </c>
      <c r="L19" s="18">
        <f t="shared" si="3"/>
        <v>41.428571428571431</v>
      </c>
      <c r="M19" s="18">
        <f t="shared" si="3"/>
        <v>42.964824120603026</v>
      </c>
      <c r="N19" s="21" t="str">
        <f t="shared" si="3"/>
        <v>n.a.</v>
      </c>
    </row>
    <row r="20" spans="1:20">
      <c r="A20" s="98">
        <v>2013</v>
      </c>
      <c r="B20" s="23">
        <v>1169</v>
      </c>
      <c r="C20" s="24">
        <v>1135.8</v>
      </c>
      <c r="D20" s="24">
        <v>33.200000000000003</v>
      </c>
      <c r="E20" s="24">
        <v>15.2</v>
      </c>
      <c r="F20" s="24">
        <v>17.5</v>
      </c>
      <c r="G20" s="25" t="s">
        <v>14</v>
      </c>
      <c r="H20" s="98">
        <v>2013</v>
      </c>
      <c r="I20" s="23">
        <f t="shared" ref="I20:N20" si="4">IF(ISERROR(B20/B12*100),"n.a.",B20/B12*100)</f>
        <v>34.861181522679153</v>
      </c>
      <c r="J20" s="24">
        <f t="shared" si="4"/>
        <v>34.654462242562929</v>
      </c>
      <c r="K20" s="24">
        <f t="shared" si="4"/>
        <v>43.799472295514519</v>
      </c>
      <c r="L20" s="24">
        <f t="shared" si="4"/>
        <v>44.574780058651022</v>
      </c>
      <c r="M20" s="24">
        <f t="shared" si="4"/>
        <v>43.103448275862064</v>
      </c>
      <c r="N20" s="25" t="str">
        <f t="shared" si="4"/>
        <v>n.a.</v>
      </c>
    </row>
    <row r="21" spans="1:20">
      <c r="A21" s="77" t="s">
        <v>69</v>
      </c>
      <c r="B21" s="57"/>
      <c r="C21" s="57"/>
      <c r="D21" s="57"/>
      <c r="E21" s="57"/>
      <c r="F21" s="57"/>
      <c r="G21" s="58"/>
      <c r="H21" s="77" t="s">
        <v>69</v>
      </c>
      <c r="I21" s="57"/>
      <c r="J21" s="57"/>
      <c r="K21" s="57"/>
      <c r="L21" s="57"/>
      <c r="M21" s="57"/>
      <c r="N21" s="58"/>
    </row>
    <row r="22" spans="1:20">
      <c r="A22" s="97">
        <v>2007</v>
      </c>
      <c r="B22" s="6">
        <v>1344.5</v>
      </c>
      <c r="C22" s="7">
        <v>1312.4</v>
      </c>
      <c r="D22" s="7">
        <v>32.1</v>
      </c>
      <c r="E22" s="7">
        <v>15.2</v>
      </c>
      <c r="F22" s="7">
        <v>15.9</v>
      </c>
      <c r="G22" s="7" t="s">
        <v>14</v>
      </c>
      <c r="H22" s="97">
        <v>2007</v>
      </c>
      <c r="I22" s="6">
        <f t="shared" ref="I22:N26" si="5">IF(ISERROR(B22/B6*100),"n.a.",B22/B6*100)</f>
        <v>43.781953173336809</v>
      </c>
      <c r="J22" s="7">
        <f t="shared" si="5"/>
        <v>43.733546602685863</v>
      </c>
      <c r="K22" s="7">
        <f t="shared" si="5"/>
        <v>45.922746781115883</v>
      </c>
      <c r="L22" s="7">
        <f t="shared" si="5"/>
        <v>47.5</v>
      </c>
      <c r="M22" s="7">
        <f t="shared" si="5"/>
        <v>44.289693593314766</v>
      </c>
      <c r="N22" s="29" t="str">
        <f t="shared" si="5"/>
        <v>n.a.</v>
      </c>
      <c r="P22" s="43"/>
      <c r="Q22" s="43"/>
      <c r="R22" s="43"/>
      <c r="S22" s="43"/>
      <c r="T22" s="43"/>
    </row>
    <row r="23" spans="1:20">
      <c r="A23" s="76">
        <v>2008</v>
      </c>
      <c r="B23" s="17">
        <v>1378.3</v>
      </c>
      <c r="C23" s="18">
        <v>1346.9</v>
      </c>
      <c r="D23" s="18">
        <v>31.4</v>
      </c>
      <c r="E23" s="18">
        <v>14.1</v>
      </c>
      <c r="F23" s="18">
        <v>16.7</v>
      </c>
      <c r="G23" s="18" t="s">
        <v>14</v>
      </c>
      <c r="H23" s="76">
        <v>2008</v>
      </c>
      <c r="I23" s="17">
        <f t="shared" si="5"/>
        <v>43.575719253872904</v>
      </c>
      <c r="J23" s="18">
        <f t="shared" si="5"/>
        <v>43.565028948474954</v>
      </c>
      <c r="K23" s="18">
        <f t="shared" si="5"/>
        <v>44.039270687237028</v>
      </c>
      <c r="L23" s="18">
        <f t="shared" si="5"/>
        <v>43.78881987577639</v>
      </c>
      <c r="M23" s="18">
        <f t="shared" si="5"/>
        <v>44.063324538258577</v>
      </c>
      <c r="N23" s="21" t="str">
        <f t="shared" si="5"/>
        <v>n.a.</v>
      </c>
      <c r="P23" s="43"/>
      <c r="Q23" s="43"/>
      <c r="R23" s="43"/>
      <c r="S23" s="43"/>
      <c r="T23" s="43"/>
    </row>
    <row r="24" spans="1:20">
      <c r="A24" s="76">
        <v>2009</v>
      </c>
      <c r="B24" s="17">
        <v>1429.4</v>
      </c>
      <c r="C24" s="18">
        <v>1398</v>
      </c>
      <c r="D24" s="18">
        <v>31.3</v>
      </c>
      <c r="E24" s="18">
        <v>14.7</v>
      </c>
      <c r="F24" s="18">
        <v>16.2</v>
      </c>
      <c r="G24" s="18" t="s">
        <v>14</v>
      </c>
      <c r="H24" s="76">
        <v>2009</v>
      </c>
      <c r="I24" s="17">
        <f t="shared" si="5"/>
        <v>44.216908466606867</v>
      </c>
      <c r="J24" s="18">
        <f t="shared" si="5"/>
        <v>44.192956945059116</v>
      </c>
      <c r="K24" s="18">
        <f t="shared" si="5"/>
        <v>45.165945165945168</v>
      </c>
      <c r="L24" s="18">
        <f t="shared" si="5"/>
        <v>47.572815533980581</v>
      </c>
      <c r="M24" s="18">
        <f t="shared" si="5"/>
        <v>42.970822281167102</v>
      </c>
      <c r="N24" s="21" t="str">
        <f t="shared" si="5"/>
        <v>n.a.</v>
      </c>
      <c r="P24" s="43"/>
      <c r="Q24" s="43"/>
      <c r="R24" s="43"/>
      <c r="S24" s="43"/>
      <c r="T24" s="43"/>
    </row>
    <row r="25" spans="1:20">
      <c r="A25" s="76">
        <v>2010</v>
      </c>
      <c r="B25" s="17">
        <v>1451.1</v>
      </c>
      <c r="C25" s="18">
        <v>1419.2</v>
      </c>
      <c r="D25" s="18">
        <v>31.9</v>
      </c>
      <c r="E25" s="18">
        <v>16.399999999999999</v>
      </c>
      <c r="F25" s="18">
        <v>14.9</v>
      </c>
      <c r="G25" s="18" t="s">
        <v>14</v>
      </c>
      <c r="H25" s="76">
        <v>2010</v>
      </c>
      <c r="I25" s="17">
        <f t="shared" si="5"/>
        <v>43.926138943544721</v>
      </c>
      <c r="J25" s="18">
        <f t="shared" si="5"/>
        <v>43.904098994586235</v>
      </c>
      <c r="K25" s="18">
        <f t="shared" si="5"/>
        <v>44.929577464788728</v>
      </c>
      <c r="L25" s="18">
        <f t="shared" si="5"/>
        <v>51.249999999999993</v>
      </c>
      <c r="M25" s="18">
        <f t="shared" si="5"/>
        <v>40.053763440860216</v>
      </c>
      <c r="N25" s="21" t="str">
        <f t="shared" si="5"/>
        <v>n.a.</v>
      </c>
      <c r="P25" s="43"/>
      <c r="Q25" s="43"/>
      <c r="R25" s="43"/>
      <c r="S25" s="43"/>
      <c r="T25" s="43"/>
    </row>
    <row r="26" spans="1:20">
      <c r="A26" s="76">
        <v>2011</v>
      </c>
      <c r="B26" s="17">
        <v>1448</v>
      </c>
      <c r="C26" s="18">
        <v>1415.8</v>
      </c>
      <c r="D26" s="18">
        <v>32.200000000000003</v>
      </c>
      <c r="E26" s="18">
        <v>15.7</v>
      </c>
      <c r="F26" s="18">
        <v>15.8</v>
      </c>
      <c r="G26" s="21" t="s">
        <v>14</v>
      </c>
      <c r="H26" s="76">
        <v>2011</v>
      </c>
      <c r="I26" s="17">
        <f t="shared" si="5"/>
        <v>43.711887943005493</v>
      </c>
      <c r="J26" s="18">
        <f t="shared" si="5"/>
        <v>43.755601569984861</v>
      </c>
      <c r="K26" s="18">
        <f t="shared" si="5"/>
        <v>41.872561768530559</v>
      </c>
      <c r="L26" s="18">
        <f t="shared" si="5"/>
        <v>47.289156626506021</v>
      </c>
      <c r="M26" s="18">
        <f t="shared" si="5"/>
        <v>37.980769230769226</v>
      </c>
      <c r="N26" s="21" t="str">
        <f t="shared" si="5"/>
        <v>n.a.</v>
      </c>
      <c r="P26" s="43"/>
      <c r="Q26" s="43"/>
      <c r="R26" s="43"/>
      <c r="S26" s="43"/>
      <c r="T26" s="43"/>
    </row>
    <row r="27" spans="1:20">
      <c r="A27" s="76">
        <v>2012</v>
      </c>
      <c r="B27" s="17">
        <v>1430.2</v>
      </c>
      <c r="C27" s="18">
        <v>1395.2</v>
      </c>
      <c r="D27" s="18">
        <v>35</v>
      </c>
      <c r="E27" s="18">
        <v>17.3</v>
      </c>
      <c r="F27" s="18">
        <v>17.3</v>
      </c>
      <c r="G27" s="21" t="s">
        <v>14</v>
      </c>
      <c r="H27" s="76">
        <v>2012</v>
      </c>
      <c r="I27" s="17">
        <f t="shared" ref="I27:N27" si="6">IF(ISERROR(B27/B11*100),"n.a.",B27/B11*100)</f>
        <v>43.402524884680751</v>
      </c>
      <c r="J27" s="18">
        <f t="shared" si="6"/>
        <v>43.343999502935787</v>
      </c>
      <c r="K27" s="18">
        <f t="shared" si="6"/>
        <v>45.871559633027523</v>
      </c>
      <c r="L27" s="18">
        <f t="shared" si="6"/>
        <v>49.428571428571431</v>
      </c>
      <c r="M27" s="18">
        <f t="shared" si="6"/>
        <v>43.467336683417088</v>
      </c>
      <c r="N27" s="21" t="str">
        <f t="shared" si="6"/>
        <v>n.a.</v>
      </c>
      <c r="P27" s="43"/>
      <c r="Q27" s="43"/>
      <c r="R27" s="43"/>
      <c r="S27" s="43"/>
      <c r="T27" s="43"/>
    </row>
    <row r="28" spans="1:20">
      <c r="A28" s="98">
        <v>2013</v>
      </c>
      <c r="B28" s="23">
        <v>1436</v>
      </c>
      <c r="C28" s="24">
        <v>1403.3</v>
      </c>
      <c r="D28" s="24">
        <v>32.799999999999997</v>
      </c>
      <c r="E28" s="24">
        <v>15.4</v>
      </c>
      <c r="F28" s="24">
        <v>16.8</v>
      </c>
      <c r="G28" s="25" t="s">
        <v>14</v>
      </c>
      <c r="H28" s="98">
        <v>2013</v>
      </c>
      <c r="I28" s="23">
        <f t="shared" ref="I28:N28" si="7">IF(ISERROR(B28/B12*100),"n.a.",B28/B12*100)</f>
        <v>42.823487311007064</v>
      </c>
      <c r="J28" s="24">
        <f t="shared" si="7"/>
        <v>42.816170861937451</v>
      </c>
      <c r="K28" s="24">
        <f t="shared" si="7"/>
        <v>43.271767810026383</v>
      </c>
      <c r="L28" s="24">
        <f t="shared" si="7"/>
        <v>45.161290322580641</v>
      </c>
      <c r="M28" s="24">
        <f t="shared" si="7"/>
        <v>41.379310344827587</v>
      </c>
      <c r="N28" s="25" t="str">
        <f t="shared" si="7"/>
        <v>n.a.</v>
      </c>
      <c r="P28" s="43"/>
      <c r="Q28" s="43"/>
      <c r="R28" s="43"/>
      <c r="S28" s="43"/>
      <c r="T28" s="43"/>
    </row>
    <row r="29" spans="1:20">
      <c r="A29" s="77" t="s">
        <v>70</v>
      </c>
      <c r="B29" s="57"/>
      <c r="C29" s="57"/>
      <c r="D29" s="57"/>
      <c r="E29" s="57"/>
      <c r="F29" s="57"/>
      <c r="G29" s="58"/>
      <c r="H29" s="77" t="s">
        <v>70</v>
      </c>
      <c r="I29" s="57"/>
      <c r="J29" s="57"/>
      <c r="K29" s="57"/>
      <c r="L29" s="57"/>
      <c r="M29" s="57"/>
      <c r="N29" s="58"/>
    </row>
    <row r="30" spans="1:20">
      <c r="A30" s="97">
        <v>2007</v>
      </c>
      <c r="B30" s="6">
        <v>556.70000000000005</v>
      </c>
      <c r="C30" s="7">
        <v>548.6</v>
      </c>
      <c r="D30" s="7">
        <v>8.1</v>
      </c>
      <c r="E30" s="7">
        <v>3.4</v>
      </c>
      <c r="F30" s="7">
        <v>4.5999999999999996</v>
      </c>
      <c r="G30" s="7" t="s">
        <v>14</v>
      </c>
      <c r="H30" s="97">
        <v>2007</v>
      </c>
      <c r="I30" s="6">
        <f t="shared" ref="I30:N34" si="8">IF(ISERROR(B30/B6*100),"n.a.",B30/B6*100)</f>
        <v>18.128236022013091</v>
      </c>
      <c r="J30" s="7">
        <f t="shared" si="8"/>
        <v>18.281182311973073</v>
      </c>
      <c r="K30" s="7">
        <f t="shared" si="8"/>
        <v>11.587982832618025</v>
      </c>
      <c r="L30" s="7">
        <f t="shared" si="8"/>
        <v>10.625</v>
      </c>
      <c r="M30" s="7">
        <f t="shared" si="8"/>
        <v>12.813370473537605</v>
      </c>
      <c r="N30" s="29" t="str">
        <f t="shared" si="8"/>
        <v>n.a.</v>
      </c>
    </row>
    <row r="31" spans="1:20">
      <c r="A31" s="76">
        <v>2008</v>
      </c>
      <c r="B31" s="17">
        <v>596.70000000000005</v>
      </c>
      <c r="C31" s="18">
        <v>588.20000000000005</v>
      </c>
      <c r="D31" s="18">
        <v>8.4</v>
      </c>
      <c r="E31" s="18">
        <v>3.9</v>
      </c>
      <c r="F31" s="18">
        <v>4.3</v>
      </c>
      <c r="G31" s="18" t="s">
        <v>14</v>
      </c>
      <c r="H31" s="76">
        <v>2008</v>
      </c>
      <c r="I31" s="17">
        <f t="shared" si="8"/>
        <v>18.865001580777744</v>
      </c>
      <c r="J31" s="18">
        <f t="shared" si="8"/>
        <v>19.025131804508849</v>
      </c>
      <c r="K31" s="18">
        <f t="shared" si="8"/>
        <v>11.781206171107996</v>
      </c>
      <c r="L31" s="18">
        <f t="shared" si="8"/>
        <v>12.111801242236025</v>
      </c>
      <c r="M31" s="18">
        <f t="shared" si="8"/>
        <v>11.345646437994723</v>
      </c>
      <c r="N31" s="21" t="str">
        <f t="shared" si="8"/>
        <v>n.a.</v>
      </c>
    </row>
    <row r="32" spans="1:20">
      <c r="A32" s="76">
        <v>2009</v>
      </c>
      <c r="B32" s="17">
        <v>645.1</v>
      </c>
      <c r="C32" s="18">
        <v>635.1</v>
      </c>
      <c r="D32" s="18">
        <v>10</v>
      </c>
      <c r="E32" s="18">
        <v>3.9</v>
      </c>
      <c r="F32" s="18">
        <v>6</v>
      </c>
      <c r="G32" s="18" t="s">
        <v>14</v>
      </c>
      <c r="H32" s="76">
        <v>2009</v>
      </c>
      <c r="I32" s="17">
        <f t="shared" si="8"/>
        <v>19.955455192254153</v>
      </c>
      <c r="J32" s="18">
        <f t="shared" si="8"/>
        <v>20.076499968388443</v>
      </c>
      <c r="K32" s="18">
        <f t="shared" si="8"/>
        <v>14.430014430014431</v>
      </c>
      <c r="L32" s="18">
        <f t="shared" si="8"/>
        <v>12.621359223300971</v>
      </c>
      <c r="M32" s="18">
        <f t="shared" si="8"/>
        <v>15.915119363395224</v>
      </c>
      <c r="N32" s="21" t="str">
        <f t="shared" si="8"/>
        <v>n.a.</v>
      </c>
    </row>
    <row r="33" spans="1:14">
      <c r="A33" s="76">
        <v>2010</v>
      </c>
      <c r="B33" s="17">
        <v>676</v>
      </c>
      <c r="C33" s="18">
        <v>667.5</v>
      </c>
      <c r="D33" s="18">
        <v>8.6</v>
      </c>
      <c r="E33" s="18">
        <v>3.2</v>
      </c>
      <c r="F33" s="18">
        <v>5.3</v>
      </c>
      <c r="G33" s="18" t="s">
        <v>14</v>
      </c>
      <c r="H33" s="76">
        <v>2010</v>
      </c>
      <c r="I33" s="17">
        <f t="shared" si="8"/>
        <v>20.463145149084305</v>
      </c>
      <c r="J33" s="18">
        <f t="shared" si="8"/>
        <v>20.649651972157773</v>
      </c>
      <c r="K33" s="18">
        <f t="shared" si="8"/>
        <v>12.112676056338028</v>
      </c>
      <c r="L33" s="18">
        <f t="shared" si="8"/>
        <v>10</v>
      </c>
      <c r="M33" s="18">
        <f t="shared" si="8"/>
        <v>14.247311827956988</v>
      </c>
      <c r="N33" s="21" t="str">
        <f t="shared" si="8"/>
        <v>n.a.</v>
      </c>
    </row>
    <row r="34" spans="1:14">
      <c r="A34" s="76">
        <v>2011</v>
      </c>
      <c r="B34" s="17">
        <v>692.3</v>
      </c>
      <c r="C34" s="18">
        <v>682.2</v>
      </c>
      <c r="D34" s="18">
        <v>10.1</v>
      </c>
      <c r="E34" s="18">
        <v>4.2</v>
      </c>
      <c r="F34" s="18">
        <v>5.8</v>
      </c>
      <c r="G34" s="21" t="s">
        <v>14</v>
      </c>
      <c r="H34" s="76">
        <v>2011</v>
      </c>
      <c r="I34" s="17">
        <f t="shared" si="8"/>
        <v>20.898991728551593</v>
      </c>
      <c r="J34" s="18">
        <f t="shared" si="8"/>
        <v>21.083536792656922</v>
      </c>
      <c r="K34" s="18">
        <f t="shared" si="8"/>
        <v>13.133940182054616</v>
      </c>
      <c r="L34" s="18">
        <f t="shared" si="8"/>
        <v>12.650602409638553</v>
      </c>
      <c r="M34" s="18">
        <f t="shared" si="8"/>
        <v>13.942307692307693</v>
      </c>
      <c r="N34" s="21" t="str">
        <f t="shared" si="8"/>
        <v>n.a.</v>
      </c>
    </row>
    <row r="35" spans="1:14">
      <c r="A35" s="76">
        <v>2012</v>
      </c>
      <c r="B35" s="17">
        <v>716</v>
      </c>
      <c r="C35" s="18">
        <v>707.2</v>
      </c>
      <c r="D35" s="18">
        <v>8.8000000000000007</v>
      </c>
      <c r="E35" s="18">
        <v>3.2</v>
      </c>
      <c r="F35" s="18">
        <v>5.4</v>
      </c>
      <c r="G35" s="21" t="s">
        <v>14</v>
      </c>
      <c r="H35" s="76">
        <v>2012</v>
      </c>
      <c r="I35" s="17">
        <f t="shared" ref="I35:N35" si="9">IF(ISERROR(B35/B11*100),"n.a.",B35/B11*100)</f>
        <v>21.728574896819616</v>
      </c>
      <c r="J35" s="18">
        <f t="shared" si="9"/>
        <v>21.970238280157819</v>
      </c>
      <c r="K35" s="18">
        <f t="shared" si="9"/>
        <v>11.533420707732637</v>
      </c>
      <c r="L35" s="18">
        <f t="shared" si="9"/>
        <v>9.1428571428571423</v>
      </c>
      <c r="M35" s="18">
        <f t="shared" si="9"/>
        <v>13.567839195979904</v>
      </c>
      <c r="N35" s="21" t="str">
        <f t="shared" si="9"/>
        <v>n.a.</v>
      </c>
    </row>
    <row r="36" spans="1:14">
      <c r="A36" s="98">
        <v>2013</v>
      </c>
      <c r="B36" s="23">
        <v>748.3</v>
      </c>
      <c r="C36" s="24">
        <v>738.5</v>
      </c>
      <c r="D36" s="24">
        <v>9.8000000000000007</v>
      </c>
      <c r="E36" s="24">
        <v>3.4</v>
      </c>
      <c r="F36" s="24">
        <v>6.3</v>
      </c>
      <c r="G36" s="25" t="s">
        <v>14</v>
      </c>
      <c r="H36" s="98">
        <v>2013</v>
      </c>
      <c r="I36" s="23">
        <f t="shared" ref="I36:N36" si="10">IF(ISERROR(B36/B12*100),"n.a.",B36/B12*100)</f>
        <v>22.315331166313779</v>
      </c>
      <c r="J36" s="24">
        <f t="shared" si="10"/>
        <v>22.532418001525553</v>
      </c>
      <c r="K36" s="24">
        <f t="shared" si="10"/>
        <v>12.928759894459105</v>
      </c>
      <c r="L36" s="24">
        <f t="shared" si="10"/>
        <v>9.9706744868035191</v>
      </c>
      <c r="M36" s="24">
        <f t="shared" si="10"/>
        <v>15.517241379310342</v>
      </c>
      <c r="N36" s="25" t="str">
        <f t="shared" si="10"/>
        <v>n.a.</v>
      </c>
    </row>
    <row r="37" spans="1:14">
      <c r="A37" s="94" t="s">
        <v>116</v>
      </c>
      <c r="B37" s="56"/>
      <c r="C37" s="46"/>
      <c r="D37" s="46"/>
      <c r="E37" s="46"/>
      <c r="F37" s="46"/>
      <c r="G37" s="46"/>
      <c r="H37" s="94" t="s">
        <v>113</v>
      </c>
      <c r="I37" s="3"/>
      <c r="J37" s="95"/>
      <c r="K37" s="95"/>
      <c r="L37" s="95"/>
      <c r="M37" s="95"/>
      <c r="N37" s="96"/>
    </row>
    <row r="38" spans="1:14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46"/>
      <c r="J38" s="46"/>
      <c r="K38" s="46"/>
      <c r="L38" s="46"/>
      <c r="M38" s="46"/>
      <c r="N38" s="47"/>
    </row>
    <row r="39" spans="1:14">
      <c r="A39" s="74">
        <v>2008</v>
      </c>
      <c r="B39" s="101">
        <f>IF(ISERROR(B7/B6*100-100),"n.a.",B7/B6*100-100)</f>
        <v>2.9991207789247483</v>
      </c>
      <c r="C39" s="30">
        <f t="shared" ref="C39:G39" si="11">IF(ISERROR(C7/C6*100-100),"n.a.",C7/C6*100-100)</f>
        <v>3.02575893898495</v>
      </c>
      <c r="D39" s="30">
        <f t="shared" si="11"/>
        <v>2.0028612303290174</v>
      </c>
      <c r="E39" s="30">
        <f t="shared" si="11"/>
        <v>0.62500000000001421</v>
      </c>
      <c r="F39" s="30">
        <f t="shared" si="11"/>
        <v>5.5710306406685248</v>
      </c>
      <c r="G39" s="31" t="str">
        <f t="shared" si="11"/>
        <v>n.a.</v>
      </c>
      <c r="H39" s="73">
        <v>2007</v>
      </c>
      <c r="I39" s="17">
        <f>IF(ISERROR(B6/'24'!B6*100),"n.a.",B6/'24'!B6*100)</f>
        <v>18.281234187199743</v>
      </c>
      <c r="J39" s="18">
        <f>IF(ISERROR(C6/'24'!C6*100),"n.a.",C6/'24'!C6*100)</f>
        <v>18.261869698039266</v>
      </c>
      <c r="K39" s="18">
        <f>IF(ISERROR(D6/'24'!D6*100),"n.a.",D6/'24'!D6*100)</f>
        <v>19.124487004103969</v>
      </c>
      <c r="L39" s="18">
        <f>IF(ISERROR(E6/'24'!E6*100),"n.a.",E6/'24'!E6*100)</f>
        <v>19.1044776119403</v>
      </c>
      <c r="M39" s="18">
        <f>IF(ISERROR(F6/'24'!F6*100),"n.a.",F6/'24'!F6*100)</f>
        <v>18.924617817606748</v>
      </c>
      <c r="N39" s="21">
        <f>IF(ISERROR(G6/'24'!G6*100),"n.a.",G6/'24'!G6*100)</f>
        <v>22.972972972972972</v>
      </c>
    </row>
    <row r="40" spans="1:14">
      <c r="A40" s="74">
        <v>2009</v>
      </c>
      <c r="B40" s="59">
        <f t="shared" ref="B40:G42" si="12">IF(ISERROR(B8/B7*100-100),"n.a.",B8/B7*100-100)</f>
        <v>2.2036041732532254</v>
      </c>
      <c r="C40" s="32">
        <f t="shared" si="12"/>
        <v>2.3191124623993318</v>
      </c>
      <c r="D40" s="32">
        <f t="shared" si="12"/>
        <v>-2.8050490883590413</v>
      </c>
      <c r="E40" s="32">
        <f t="shared" si="12"/>
        <v>-4.0372670807453517</v>
      </c>
      <c r="F40" s="32">
        <f t="shared" si="12"/>
        <v>-0.52770448548811544</v>
      </c>
      <c r="G40" s="33" t="str">
        <f t="shared" si="12"/>
        <v>n.a.</v>
      </c>
      <c r="H40" s="74">
        <v>2008</v>
      </c>
      <c r="I40" s="17">
        <f>IF(ISERROR(B7/'24'!B7*100),"n.a.",B7/'24'!B7*100)</f>
        <v>18.514616186094429</v>
      </c>
      <c r="J40" s="18">
        <f>IF(ISERROR(C7/'24'!C7*100),"n.a.",C7/'24'!C7*100)</f>
        <v>18.511067603087071</v>
      </c>
      <c r="K40" s="18">
        <f>IF(ISERROR(D7/'24'!D7*100),"n.a.",D7/'24'!D7*100)</f>
        <v>18.669808850484422</v>
      </c>
      <c r="L40" s="18">
        <f>IF(ISERROR(E7/'24'!E7*100),"n.a.",E7/'24'!E7*100)</f>
        <v>18.6558516801854</v>
      </c>
      <c r="M40" s="18">
        <f>IF(ISERROR(F7/'24'!F7*100),"n.a.",F7/'24'!F7*100)</f>
        <v>18.855721393034823</v>
      </c>
      <c r="N40" s="21" t="str">
        <f>IF(ISERROR(G7/'24'!G7*100),"n.a.",G7/'24'!G7*100)</f>
        <v>n.a.</v>
      </c>
    </row>
    <row r="41" spans="1:14">
      <c r="A41" s="74">
        <v>2010</v>
      </c>
      <c r="B41" s="59">
        <f t="shared" si="12"/>
        <v>2.1901197141708195</v>
      </c>
      <c r="C41" s="32">
        <f t="shared" si="12"/>
        <v>2.1843586015046981</v>
      </c>
      <c r="D41" s="32">
        <f t="shared" si="12"/>
        <v>2.4531024531024599</v>
      </c>
      <c r="E41" s="32">
        <f t="shared" si="12"/>
        <v>3.5598705501618326</v>
      </c>
      <c r="F41" s="32">
        <f t="shared" si="12"/>
        <v>-1.3262599469496053</v>
      </c>
      <c r="G41" s="33" t="str">
        <f t="shared" si="12"/>
        <v>n.a.</v>
      </c>
      <c r="H41" s="74">
        <v>2009</v>
      </c>
      <c r="I41" s="17">
        <f>IF(ISERROR(B8/'24'!B8*100),"n.a.",B8/'24'!B8*100)</f>
        <v>19.23115820032481</v>
      </c>
      <c r="J41" s="18">
        <f>IF(ISERROR(C8/'24'!C8*100),"n.a.",C8/'24'!C8*100)</f>
        <v>19.240805055622801</v>
      </c>
      <c r="K41" s="18">
        <f>IF(ISERROR(D8/'24'!D8*100),"n.a.",D8/'24'!D8*100)</f>
        <v>18.805970149253731</v>
      </c>
      <c r="L41" s="18">
        <f>IF(ISERROR(E8/'24'!E8*100),"n.a.",E8/'24'!E8*100)</f>
        <v>18.659420289855071</v>
      </c>
      <c r="M41" s="18">
        <f>IF(ISERROR(F8/'24'!F8*100),"n.a.",F8/'24'!F8*100)</f>
        <v>19.185750636132319</v>
      </c>
      <c r="N41" s="21" t="str">
        <f>IF(ISERROR(G8/'24'!G8*100),"n.a.",G8/'24'!G8*100)</f>
        <v>n.a.</v>
      </c>
    </row>
    <row r="42" spans="1:14">
      <c r="A42" s="74">
        <v>2011</v>
      </c>
      <c r="B42" s="59">
        <f t="shared" si="12"/>
        <v>0.27546541546843173</v>
      </c>
      <c r="C42" s="32">
        <f t="shared" si="12"/>
        <v>9.8994586233573045E-2</v>
      </c>
      <c r="D42" s="32">
        <f t="shared" si="12"/>
        <v>8.3098591549295833</v>
      </c>
      <c r="E42" s="32">
        <f t="shared" si="12"/>
        <v>3.7500000000000142</v>
      </c>
      <c r="F42" s="32">
        <f t="shared" si="12"/>
        <v>11.827956989247298</v>
      </c>
      <c r="G42" s="33">
        <f t="shared" si="12"/>
        <v>17.64705882352942</v>
      </c>
      <c r="H42" s="74">
        <v>2010</v>
      </c>
      <c r="I42" s="17">
        <f>IF(ISERROR(B9/'24'!B9*100),"n.a.",B9/'24'!B9*100)</f>
        <v>19.387533525438254</v>
      </c>
      <c r="J42" s="18">
        <f>IF(ISERROR(C9/'24'!C9*100),"n.a.",C9/'24'!C9*100)</f>
        <v>19.374269531601186</v>
      </c>
      <c r="K42" s="18">
        <f>IF(ISERROR(D9/'24'!D9*100),"n.a.",D9/'24'!D9*100)</f>
        <v>20.011273957158963</v>
      </c>
      <c r="L42" s="18">
        <f>IF(ISERROR(E9/'24'!E9*100),"n.a.",E9/'24'!E9*100)</f>
        <v>20.592020592020592</v>
      </c>
      <c r="M42" s="18">
        <f>IF(ISERROR(F9/'24'!F9*100),"n.a.",F9/'24'!F9*100)</f>
        <v>19.284603421461899</v>
      </c>
      <c r="N42" s="21">
        <f>IF(ISERROR(G9/'24'!G9*100),"n.a.",G9/'24'!G9*100)</f>
        <v>29.310344827586203</v>
      </c>
    </row>
    <row r="43" spans="1:14">
      <c r="A43" s="74">
        <v>2012</v>
      </c>
      <c r="B43" s="59">
        <f t="shared" ref="B43:G43" si="13">IF(ISERROR(B11/B10*100-100),"n.a.",B11/B10*100-100)</f>
        <v>-0.52526716174607202</v>
      </c>
      <c r="C43" s="32">
        <f t="shared" si="13"/>
        <v>-0.5192075903204767</v>
      </c>
      <c r="D43" s="32">
        <f t="shared" si="13"/>
        <v>-0.78023407022106994</v>
      </c>
      <c r="E43" s="32">
        <f t="shared" si="13"/>
        <v>5.4216867469879588</v>
      </c>
      <c r="F43" s="32">
        <f t="shared" si="13"/>
        <v>-4.3269230769230802</v>
      </c>
      <c r="G43" s="33" t="str">
        <f t="shared" si="13"/>
        <v>n.a.</v>
      </c>
      <c r="H43" s="74">
        <v>2011</v>
      </c>
      <c r="I43" s="17">
        <f>IF(ISERROR(B10/'24'!B10*100),"n.a.",B10/'24'!B10*100)</f>
        <v>19.140895853557062</v>
      </c>
      <c r="J43" s="18">
        <f>IF(ISERROR(C10/'24'!C10*100),"n.a.",C10/'24'!C10*100)</f>
        <v>19.110082152623153</v>
      </c>
      <c r="K43" s="18">
        <f>IF(ISERROR(D10/'24'!D10*100),"n.a.",D10/'24'!D10*100)</f>
        <v>20.534045393858481</v>
      </c>
      <c r="L43" s="18">
        <f>IF(ISERROR(E10/'24'!E10*100),"n.a.",E10/'24'!E10*100)</f>
        <v>20.368098159509206</v>
      </c>
      <c r="M43" s="18">
        <f>IF(ISERROR(F10/'24'!F10*100),"n.a.",F10/'24'!F10*100)</f>
        <v>20.422189494354445</v>
      </c>
      <c r="N43" s="21">
        <f>IF(ISERROR(G10/'24'!G10*100),"n.a.",G10/'24'!G10*100)</f>
        <v>28.985507246376812</v>
      </c>
    </row>
    <row r="44" spans="1:14">
      <c r="A44" s="74">
        <v>2013</v>
      </c>
      <c r="B44" s="59">
        <f t="shared" ref="B44:G44" si="14">IF(ISERROR(B12/B11*100-100),"n.a.",B12/B11*100-100)</f>
        <v>1.7631706724933451</v>
      </c>
      <c r="C44" s="32">
        <f t="shared" si="14"/>
        <v>1.8204976855447512</v>
      </c>
      <c r="D44" s="32">
        <f t="shared" si="14"/>
        <v>-0.65530799475753554</v>
      </c>
      <c r="E44" s="32">
        <f t="shared" si="14"/>
        <v>-2.5714285714285694</v>
      </c>
      <c r="F44" s="32">
        <f t="shared" si="14"/>
        <v>2.0100502512562883</v>
      </c>
      <c r="G44" s="33" t="str">
        <f t="shared" si="14"/>
        <v>n.a.</v>
      </c>
      <c r="H44" s="74">
        <v>2012</v>
      </c>
      <c r="I44" s="17">
        <f>IF(ISERROR(B11/'24'!B11*100),"n.a.",B11/'24'!B11*100)</f>
        <v>18.817563516129585</v>
      </c>
      <c r="J44" s="18">
        <f>IF(ISERROR(C11/'24'!C11*100),"n.a.",C11/'24'!C11*100)</f>
        <v>18.796606111568533</v>
      </c>
      <c r="K44" s="18">
        <f>IF(ISERROR(D11/'24'!D11*100),"n.a.",D11/'24'!D11*100)</f>
        <v>19.746376811594203</v>
      </c>
      <c r="L44" s="18">
        <f>IF(ISERROR(E11/'24'!E11*100),"n.a.",E11/'24'!E11*100)</f>
        <v>20.184544405997691</v>
      </c>
      <c r="M44" s="18">
        <f>IF(ISERROR(F11/'24'!F11*100),"n.a.",F11/'24'!F11*100)</f>
        <v>19.471624266144811</v>
      </c>
      <c r="N44" s="21" t="str">
        <f>IF(ISERROR(G11/'24'!G11*100),"n.a.",G11/'24'!G11*100)</f>
        <v>n.a.</v>
      </c>
    </row>
    <row r="45" spans="1:14">
      <c r="A45" s="75" t="s">
        <v>220</v>
      </c>
      <c r="B45" s="60">
        <f>IF(ISERROR(B12/B6*100-100),"n.a.",B12/B6*100-100)</f>
        <v>9.1960011722947712</v>
      </c>
      <c r="C45" s="34">
        <f t="shared" ref="C45:G45" si="15">IF(ISERROR(C12/C6*100-100),"n.a.",C12/C6*100-100)</f>
        <v>9.2172348295511313</v>
      </c>
      <c r="D45" s="34">
        <f t="shared" si="15"/>
        <v>8.4406294706723628</v>
      </c>
      <c r="E45" s="34">
        <f t="shared" si="15"/>
        <v>6.5625</v>
      </c>
      <c r="F45" s="34">
        <f t="shared" si="15"/>
        <v>13.091922005571035</v>
      </c>
      <c r="G45" s="35" t="str">
        <f t="shared" si="15"/>
        <v>n.a.</v>
      </c>
      <c r="H45" s="75">
        <v>2013</v>
      </c>
      <c r="I45" s="17">
        <f>IF(ISERROR(B12/'24'!B12*100),"n.a.",B12/'24'!B12*100)</f>
        <v>18.899390742212375</v>
      </c>
      <c r="J45" s="18">
        <f>IF(ISERROR(C12/'24'!C12*100),"n.a.",C12/'24'!C12*100)</f>
        <v>18.890707673863677</v>
      </c>
      <c r="K45" s="18">
        <f>IF(ISERROR(D12/'24'!D12*100),"n.a.",D12/'24'!D12*100)</f>
        <v>19.282625286186718</v>
      </c>
      <c r="L45" s="18">
        <f>IF(ISERROR(E12/'24'!E12*100),"n.a.",E12/'24'!E12*100)</f>
        <v>19.452367370222476</v>
      </c>
      <c r="M45" s="18">
        <f>IF(ISERROR(F12/'24'!F12*100),"n.a.",F12/'24'!F12*100)</f>
        <v>19.342544068604099</v>
      </c>
      <c r="N45" s="21" t="str">
        <f>IF(ISERROR(G12/'24'!G12*100),"n.a.",G12/'24'!G12*100)</f>
        <v>n.a.</v>
      </c>
    </row>
    <row r="46" spans="1:14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0" si="16">IF(ISERROR(B15/B14*100-100),"n.a.",B15/B14*100-100)</f>
        <v>1.5817373461012352</v>
      </c>
      <c r="C47" s="30">
        <f t="shared" si="16"/>
        <v>1.4650407930520117</v>
      </c>
      <c r="D47" s="30">
        <f t="shared" si="16"/>
        <v>6.0606060606060623</v>
      </c>
      <c r="E47" s="30">
        <f t="shared" si="16"/>
        <v>5.2238805970149258</v>
      </c>
      <c r="F47" s="30">
        <f t="shared" si="16"/>
        <v>9.0322580645161281</v>
      </c>
      <c r="G47" s="31" t="str">
        <f t="shared" si="16"/>
        <v>n.a.</v>
      </c>
      <c r="H47" s="73">
        <v>2007</v>
      </c>
      <c r="I47" s="6">
        <f>IF(ISERROR(B14/'24'!B14*100),"n.a.",B14/'24'!B14*100)</f>
        <v>44.755672903991119</v>
      </c>
      <c r="J47" s="7">
        <f>IF(ISERROR(C14/'24'!C14*100),"n.a.",C14/'24'!C14*100)</f>
        <v>44.961148582021856</v>
      </c>
      <c r="K47" s="7">
        <f>IF(ISERROR(D14/'24'!D14*100),"n.a.",D14/'24'!D14*100)</f>
        <v>38.028169014084504</v>
      </c>
      <c r="L47" s="7">
        <f>IF(ISERROR(E14/'24'!E14*100),"n.a.",E14/'24'!E14*100)</f>
        <v>37.640449438202246</v>
      </c>
      <c r="M47" s="7">
        <f>IF(ISERROR(F14/'24'!F14*100),"n.a.",F14/'24'!F14*100)</f>
        <v>37.897310513447437</v>
      </c>
      <c r="N47" s="29" t="str">
        <f>IF(ISERROR(G14/'24'!G14*100),"n.a.",G14/'24'!G14*100)</f>
        <v>n.a.</v>
      </c>
    </row>
    <row r="48" spans="1:14">
      <c r="A48" s="74">
        <v>2009</v>
      </c>
      <c r="B48" s="59">
        <f t="shared" si="16"/>
        <v>-2.5166231798670111</v>
      </c>
      <c r="C48" s="32">
        <f t="shared" si="16"/>
        <v>-2.2825523084903949</v>
      </c>
      <c r="D48" s="32">
        <f t="shared" si="16"/>
        <v>-11.111111111111114</v>
      </c>
      <c r="E48" s="32">
        <f t="shared" si="16"/>
        <v>-12.7659574468085</v>
      </c>
      <c r="F48" s="32">
        <f t="shared" si="16"/>
        <v>-8.2840236686390369</v>
      </c>
      <c r="G48" s="33" t="str">
        <f t="shared" si="16"/>
        <v>n.a.</v>
      </c>
      <c r="H48" s="74">
        <v>2008</v>
      </c>
      <c r="I48" s="17">
        <f>IF(ISERROR(B15/'24'!B15*100),"n.a.",B15/'24'!B15*100)</f>
        <v>44.896648150247508</v>
      </c>
      <c r="J48" s="18">
        <f>IF(ISERROR(C15/'24'!C15*100),"n.a.",C15/'24'!C15*100)</f>
        <v>45.072288687112739</v>
      </c>
      <c r="K48" s="18">
        <f>IF(ISERROR(D15/'24'!D15*100),"n.a.",D15/'24'!D15*100)</f>
        <v>39.276807980049874</v>
      </c>
      <c r="L48" s="18">
        <f>IF(ISERROR(E15/'24'!E15*100),"n.a.",E15/'24'!E15*100)</f>
        <v>40.17094017094017</v>
      </c>
      <c r="M48" s="18">
        <f>IF(ISERROR(F15/'24'!F15*100),"n.a.",F15/'24'!F15*100)</f>
        <v>38.496583143507976</v>
      </c>
      <c r="N48" s="21" t="str">
        <f>IF(ISERROR(G15/'24'!G15*100),"n.a.",G15/'24'!G15*100)</f>
        <v>n.a.</v>
      </c>
    </row>
    <row r="49" spans="1:14">
      <c r="A49" s="74">
        <v>2010</v>
      </c>
      <c r="B49" s="59">
        <f t="shared" si="16"/>
        <v>1.5627698152305101</v>
      </c>
      <c r="C49" s="32">
        <f t="shared" si="16"/>
        <v>1.371438683418873</v>
      </c>
      <c r="D49" s="32">
        <f t="shared" si="16"/>
        <v>9.2857142857142918</v>
      </c>
      <c r="E49" s="32">
        <f t="shared" si="16"/>
        <v>0.81300813008130035</v>
      </c>
      <c r="F49" s="32">
        <f t="shared" si="16"/>
        <v>10.322580645161295</v>
      </c>
      <c r="G49" s="33" t="str">
        <f t="shared" si="16"/>
        <v>n.a.</v>
      </c>
      <c r="H49" s="74">
        <v>2009</v>
      </c>
      <c r="I49" s="17">
        <f>IF(ISERROR(B16/'24'!B16*100),"n.a.",B16/'24'!B16*100)</f>
        <v>46.867918420200716</v>
      </c>
      <c r="J49" s="18">
        <f>IF(ISERROR(C16/'24'!C16*100),"n.a.",C16/'24'!C16*100)</f>
        <v>47.072053311120371</v>
      </c>
      <c r="K49" s="18">
        <f>IF(ISERROR(D16/'24'!D16*100),"n.a.",D16/'24'!D16*100)</f>
        <v>39.886039886039889</v>
      </c>
      <c r="L49" s="18">
        <f>IF(ISERROR(E16/'24'!E16*100),"n.a.",E16/'24'!E16*100)</f>
        <v>38.924050632911396</v>
      </c>
      <c r="M49" s="18">
        <f>IF(ISERROR(F16/'24'!F16*100),"n.a.",F16/'24'!F16*100)</f>
        <v>40.575916230366488</v>
      </c>
      <c r="N49" s="21" t="str">
        <f>IF(ISERROR(G16/'24'!G16*100),"n.a.",G16/'24'!G16*100)</f>
        <v>n.a.</v>
      </c>
    </row>
    <row r="50" spans="1:14">
      <c r="A50" s="74">
        <v>2011</v>
      </c>
      <c r="B50" s="59">
        <f t="shared" si="16"/>
        <v>-0.34004930714954185</v>
      </c>
      <c r="C50" s="32">
        <f t="shared" si="16"/>
        <v>-0.69826307061184423</v>
      </c>
      <c r="D50" s="32">
        <f t="shared" si="16"/>
        <v>12.745098039215691</v>
      </c>
      <c r="E50" s="32">
        <f t="shared" si="16"/>
        <v>7.2580645161290249</v>
      </c>
      <c r="F50" s="32">
        <f t="shared" si="16"/>
        <v>16.959064327485379</v>
      </c>
      <c r="G50" s="33" t="str">
        <f t="shared" si="16"/>
        <v>n.a.</v>
      </c>
      <c r="H50" s="74">
        <v>2010</v>
      </c>
      <c r="I50" s="17">
        <f>IF(ISERROR(B17/'24'!B17*100),"n.a.",B17/'24'!B17*100)</f>
        <v>47.998531031950058</v>
      </c>
      <c r="J50" s="18">
        <f>IF(ISERROR(C17/'24'!C17*100),"n.a.",C17/'24'!C17*100)</f>
        <v>48.181168257706382</v>
      </c>
      <c r="K50" s="18">
        <f>IF(ISERROR(D17/'24'!D17*100),"n.a.",D17/'24'!D17*100)</f>
        <v>42.032967032967036</v>
      </c>
      <c r="L50" s="18">
        <f>IF(ISERROR(E17/'24'!E17*100),"n.a.",E17/'24'!E17*100)</f>
        <v>42.176870748299322</v>
      </c>
      <c r="M50" s="18">
        <f>IF(ISERROR(F17/'24'!F17*100),"n.a.",F17/'24'!F17*100)</f>
        <v>41.504854368932037</v>
      </c>
      <c r="N50" s="21" t="str">
        <f>IF(ISERROR(G17/'24'!G17*100),"n.a.",G17/'24'!G17*100)</f>
        <v>n.a.</v>
      </c>
    </row>
    <row r="51" spans="1:14">
      <c r="A51" s="74">
        <v>2012</v>
      </c>
      <c r="B51" s="59">
        <f t="shared" ref="B51:G51" si="17">IF(ISERROR(B19/B18*100-100),"n.a.",B19/B18*100-100)</f>
        <v>-1.9875458500383871</v>
      </c>
      <c r="C51" s="32">
        <f t="shared" si="17"/>
        <v>-1.8634086314494169</v>
      </c>
      <c r="D51" s="32">
        <f t="shared" si="17"/>
        <v>-5.7971014492753596</v>
      </c>
      <c r="E51" s="32">
        <f t="shared" si="17"/>
        <v>9.0225563909774422</v>
      </c>
      <c r="F51" s="32">
        <f t="shared" si="17"/>
        <v>-14.499999999999986</v>
      </c>
      <c r="G51" s="33" t="str">
        <f t="shared" si="17"/>
        <v>n.a.</v>
      </c>
      <c r="H51" s="74">
        <v>2011</v>
      </c>
      <c r="I51" s="17">
        <f>IF(ISERROR(B18/'24'!B18*100),"n.a.",B18/'24'!B18*100)</f>
        <v>47.434652423727435</v>
      </c>
      <c r="J51" s="18">
        <f>IF(ISERROR(C18/'24'!C18*100),"n.a.",C18/'24'!C18*100)</f>
        <v>47.572653146560739</v>
      </c>
      <c r="K51" s="18">
        <f>IF(ISERROR(D18/'24'!D18*100),"n.a.",D18/'24'!D18*100)</f>
        <v>43.178973717146427</v>
      </c>
      <c r="L51" s="18">
        <f>IF(ISERROR(E18/'24'!E18*100),"n.a.",E18/'24'!E18*100)</f>
        <v>38.888888888888893</v>
      </c>
      <c r="M51" s="18">
        <f>IF(ISERROR(F18/'24'!F18*100),"n.a.",F18/'24'!F18*100)</f>
        <v>45.871559633027523</v>
      </c>
      <c r="N51" s="21" t="str">
        <f>IF(ISERROR(G18/'24'!G18*100),"n.a.",G18/'24'!G18*100)</f>
        <v>n.a.</v>
      </c>
    </row>
    <row r="52" spans="1:14">
      <c r="A52" s="74">
        <v>2013</v>
      </c>
      <c r="B52" s="59">
        <f t="shared" ref="B52:G52" si="18">IF(ISERROR(B20/B19*100-100),"n.a.",B20/B19*100-100)</f>
        <v>1.7406440382941639</v>
      </c>
      <c r="C52" s="32">
        <f t="shared" si="18"/>
        <v>1.7286162113748276</v>
      </c>
      <c r="D52" s="32">
        <f t="shared" si="18"/>
        <v>2.1538461538461746</v>
      </c>
      <c r="E52" s="32">
        <f t="shared" si="18"/>
        <v>4.8275862068965409</v>
      </c>
      <c r="F52" s="32">
        <f t="shared" si="18"/>
        <v>2.339181286549703</v>
      </c>
      <c r="G52" s="33" t="str">
        <f t="shared" si="18"/>
        <v>n.a.</v>
      </c>
      <c r="H52" s="74">
        <v>2012</v>
      </c>
      <c r="I52" s="17">
        <f>IF(ISERROR(B19/'24'!B19*100),"n.a.",B19/'24'!B19*100)</f>
        <v>47.305364568323107</v>
      </c>
      <c r="J52" s="18">
        <f>IF(ISERROR(C19/'24'!C19*100),"n.a.",C19/'24'!C19*100)</f>
        <v>47.470238095238095</v>
      </c>
      <c r="K52" s="18">
        <f>IF(ISERROR(D19/'24'!D19*100),"n.a.",D19/'24'!D19*100)</f>
        <v>42.317708333333336</v>
      </c>
      <c r="L52" s="18">
        <f>IF(ISERROR(E19/'24'!E19*100),"n.a.",E19/'24'!E19*100)</f>
        <v>42.274052478134116</v>
      </c>
      <c r="M52" s="18">
        <f>IF(ISERROR(F19/'24'!F19*100),"n.a.",F19/'24'!F19*100)</f>
        <v>42.014742014742012</v>
      </c>
      <c r="N52" s="21" t="str">
        <f>IF(ISERROR(G19/'24'!G19*100),"n.a.",G19/'24'!G19*100)</f>
        <v>n.a.</v>
      </c>
    </row>
    <row r="53" spans="1:14">
      <c r="A53" s="75" t="s">
        <v>220</v>
      </c>
      <c r="B53" s="60">
        <f>IF(ISERROR(B20/B14*100-100),"n.a.",B20/B14*100-100)</f>
        <v>-5.1299589603274853E-2</v>
      </c>
      <c r="C53" s="34">
        <f t="shared" ref="C53:G53" si="19">IF(ISERROR(C20/C14*100-100),"n.a.",C20/C14*100-100)</f>
        <v>-0.35968067374332691</v>
      </c>
      <c r="D53" s="34">
        <f t="shared" si="19"/>
        <v>11.784511784511793</v>
      </c>
      <c r="E53" s="34">
        <f t="shared" si="19"/>
        <v>13.432835820895519</v>
      </c>
      <c r="F53" s="34">
        <f t="shared" si="19"/>
        <v>12.90322580645163</v>
      </c>
      <c r="G53" s="35" t="str">
        <f t="shared" si="19"/>
        <v>n.a.</v>
      </c>
      <c r="H53" s="75">
        <v>2013</v>
      </c>
      <c r="I53" s="17">
        <f>IF(ISERROR(B20/'24'!B20*100),"n.a.",B20/'24'!B20*100)</f>
        <v>47.677311472735425</v>
      </c>
      <c r="J53" s="18">
        <f>IF(ISERROR(C20/'24'!C20*100),"n.a.",C20/'24'!C20*100)</f>
        <v>47.883642495784144</v>
      </c>
      <c r="K53" s="18">
        <f>IF(ISERROR(D20/'24'!D20*100),"n.a.",D20/'24'!D20*100)</f>
        <v>41.551939924906137</v>
      </c>
      <c r="L53" s="18">
        <f>IF(ISERROR(E20/'24'!E20*100),"n.a.",E20/'24'!E20*100)</f>
        <v>44.837758112094392</v>
      </c>
      <c r="M53" s="18">
        <f>IF(ISERROR(F20/'24'!F20*100),"n.a.",F20/'24'!F20*100)</f>
        <v>39.325842696629216</v>
      </c>
      <c r="N53" s="21" t="str">
        <f>IF(ISERROR(G20/'24'!G20*100),"n.a.",G20/'24'!G20*100)</f>
        <v>n.a.</v>
      </c>
    </row>
    <row r="54" spans="1:14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57"/>
      <c r="J54" s="57"/>
      <c r="K54" s="57"/>
      <c r="L54" s="57"/>
      <c r="M54" s="57"/>
      <c r="N54" s="58"/>
    </row>
    <row r="55" spans="1:14">
      <c r="A55" s="74">
        <v>2008</v>
      </c>
      <c r="B55" s="101">
        <f t="shared" ref="B55:G58" si="20">IF(ISERROR(B23/B22*100-100),"n.a.",B23/B22*100-100)</f>
        <v>2.5139457047229428</v>
      </c>
      <c r="C55" s="30">
        <f t="shared" si="20"/>
        <v>2.6287717159402746</v>
      </c>
      <c r="D55" s="30">
        <f t="shared" si="20"/>
        <v>-2.1806853582554595</v>
      </c>
      <c r="E55" s="30">
        <f t="shared" si="20"/>
        <v>-7.2368421052631504</v>
      </c>
      <c r="F55" s="30">
        <f t="shared" si="20"/>
        <v>5.0314465408804949</v>
      </c>
      <c r="G55" s="31" t="str">
        <f t="shared" si="20"/>
        <v>n.a.</v>
      </c>
      <c r="H55" s="73">
        <v>2007</v>
      </c>
      <c r="I55" s="6">
        <f>IF(ISERROR(B22/'24'!B22*100),"n.a.",B22/'24'!B22*100)</f>
        <v>11.509257911812291</v>
      </c>
      <c r="J55" s="7">
        <f>IF(ISERROR(C22/'24'!C22*100),"n.a.",C22/'24'!C22*100)</f>
        <v>11.480558106985086</v>
      </c>
      <c r="K55" s="7">
        <f>IF(ISERROR(D22/'24'!D22*100),"n.a.",D22/'24'!D22*100)</f>
        <v>12.824610467439074</v>
      </c>
      <c r="L55" s="7">
        <f>IF(ISERROR(E22/'24'!E22*100),"n.a.",E22/'24'!E22*100)</f>
        <v>13.013698630136986</v>
      </c>
      <c r="M55" s="7">
        <f>IF(ISERROR(F22/'24'!F22*100),"n.a.",F22/'24'!F22*100)</f>
        <v>12.470588235294118</v>
      </c>
      <c r="N55" s="29" t="str">
        <f>IF(ISERROR(G22/'24'!G22*100),"n.a.",G22/'24'!G22*100)</f>
        <v>n.a.</v>
      </c>
    </row>
    <row r="56" spans="1:14">
      <c r="A56" s="74">
        <v>2009</v>
      </c>
      <c r="B56" s="59">
        <f t="shared" si="20"/>
        <v>3.7074657186389146</v>
      </c>
      <c r="C56" s="32">
        <f t="shared" si="20"/>
        <v>3.7938970970376289</v>
      </c>
      <c r="D56" s="32">
        <f t="shared" si="20"/>
        <v>-0.31847133757960933</v>
      </c>
      <c r="E56" s="32">
        <f t="shared" si="20"/>
        <v>4.2553191489361808</v>
      </c>
      <c r="F56" s="32">
        <f t="shared" si="20"/>
        <v>-2.9940119760479007</v>
      </c>
      <c r="G56" s="33" t="str">
        <f t="shared" si="20"/>
        <v>n.a.</v>
      </c>
      <c r="H56" s="74">
        <v>2008</v>
      </c>
      <c r="I56" s="17">
        <f>IF(ISERROR(B23/'24'!B23*100),"n.a.",B23/'24'!B23*100)</f>
        <v>11.702525089575303</v>
      </c>
      <c r="J56" s="18">
        <f>IF(ISERROR(C23/'24'!C23*100),"n.a.",C23/'24'!C23*100)</f>
        <v>11.696409187616691</v>
      </c>
      <c r="K56" s="18">
        <f>IF(ISERROR(D23/'24'!D23*100),"n.a.",D23/'24'!D23*100)</f>
        <v>11.971025543271063</v>
      </c>
      <c r="L56" s="18">
        <f>IF(ISERROR(E23/'24'!E23*100),"n.a.",E23/'24'!E23*100)</f>
        <v>11.730449251247919</v>
      </c>
      <c r="M56" s="18">
        <f>IF(ISERROR(F23/'24'!F23*100),"n.a.",F23/'24'!F23*100)</f>
        <v>12.270389419544452</v>
      </c>
      <c r="N56" s="21" t="str">
        <f>IF(ISERROR(G23/'24'!G23*100),"n.a.",G23/'24'!G23*100)</f>
        <v>n.a.</v>
      </c>
    </row>
    <row r="57" spans="1:14">
      <c r="A57" s="74">
        <v>2010</v>
      </c>
      <c r="B57" s="59">
        <f t="shared" si="20"/>
        <v>1.5181194906953834</v>
      </c>
      <c r="C57" s="32">
        <f t="shared" si="20"/>
        <v>1.5164520743919923</v>
      </c>
      <c r="D57" s="32">
        <f t="shared" si="20"/>
        <v>1.9169329073482402</v>
      </c>
      <c r="E57" s="32">
        <f t="shared" si="20"/>
        <v>11.564625850340121</v>
      </c>
      <c r="F57" s="32">
        <f t="shared" si="20"/>
        <v>-8.0246913580246826</v>
      </c>
      <c r="G57" s="33" t="str">
        <f t="shared" si="20"/>
        <v>n.a.</v>
      </c>
      <c r="H57" s="74">
        <v>2009</v>
      </c>
      <c r="I57" s="17">
        <f>IF(ISERROR(B24/'24'!B24*100),"n.a.",B24/'24'!B24*100)</f>
        <v>12.352016038436945</v>
      </c>
      <c r="J57" s="18">
        <f>IF(ISERROR(C24/'24'!C24*100),"n.a.",C24/'24'!C24*100)</f>
        <v>12.352769653539273</v>
      </c>
      <c r="K57" s="18">
        <f>IF(ISERROR(D24/'24'!D24*100),"n.a.",D24/'24'!D24*100)</f>
        <v>12.274509803921568</v>
      </c>
      <c r="L57" s="18">
        <f>IF(ISERROR(E24/'24'!E24*100),"n.a.",E24/'24'!E24*100)</f>
        <v>12.838427947598252</v>
      </c>
      <c r="M57" s="18">
        <f>IF(ISERROR(F24/'24'!F24*100),"n.a.",F24/'24'!F24*100)</f>
        <v>11.955719557195572</v>
      </c>
      <c r="N57" s="21" t="str">
        <f>IF(ISERROR(G24/'24'!G24*100),"n.a.",G24/'24'!G24*100)</f>
        <v>n.a.</v>
      </c>
    </row>
    <row r="58" spans="1:14">
      <c r="A58" s="74">
        <v>2011</v>
      </c>
      <c r="B58" s="59">
        <f t="shared" si="20"/>
        <v>-0.2136310385224931</v>
      </c>
      <c r="C58" s="32">
        <f t="shared" si="20"/>
        <v>-0.23957158962795688</v>
      </c>
      <c r="D58" s="32">
        <f t="shared" si="20"/>
        <v>0.94043887147337557</v>
      </c>
      <c r="E58" s="32">
        <f t="shared" si="20"/>
        <v>-4.2682926829268268</v>
      </c>
      <c r="F58" s="32">
        <f t="shared" si="20"/>
        <v>6.0402684563758413</v>
      </c>
      <c r="G58" s="33" t="str">
        <f>IF(ISERROR(G26/G25*100-100),"n.a.",G26/G25*100-100)</f>
        <v>n.a.</v>
      </c>
      <c r="H58" s="74">
        <v>2010</v>
      </c>
      <c r="I58" s="17">
        <f>IF(ISERROR(B25/'24'!B25*100),"n.a.",B25/'24'!B25*100)</f>
        <v>12.452694179131376</v>
      </c>
      <c r="J58" s="18">
        <f>IF(ISERROR(C25/'24'!C25*100),"n.a.",C25/'24'!C25*100)</f>
        <v>12.437885068753671</v>
      </c>
      <c r="K58" s="18">
        <f>IF(ISERROR(D25/'24'!D25*100),"n.a.",D25/'24'!D25*100)</f>
        <v>13.149216817807089</v>
      </c>
      <c r="L58" s="18">
        <f>IF(ISERROR(E25/'24'!E25*100),"n.a.",E25/'24'!E25*100)</f>
        <v>14.801444043321299</v>
      </c>
      <c r="M58" s="18">
        <f>IF(ISERROR(F25/'24'!F25*100),"n.a.",F25/'24'!F25*100)</f>
        <v>11.640625</v>
      </c>
      <c r="N58" s="21" t="str">
        <f>IF(ISERROR(G25/'24'!G25*100),"n.a.",G25/'24'!G25*100)</f>
        <v>n.a.</v>
      </c>
    </row>
    <row r="59" spans="1:14">
      <c r="A59" s="74">
        <v>2012</v>
      </c>
      <c r="B59" s="59">
        <f t="shared" ref="B59:G59" si="21">IF(ISERROR(B27/B26*100-100),"n.a.",B27/B26*100-100)</f>
        <v>-1.229281767955797</v>
      </c>
      <c r="C59" s="32">
        <f t="shared" si="21"/>
        <v>-1.4550077694589589</v>
      </c>
      <c r="D59" s="32">
        <f t="shared" si="21"/>
        <v>8.6956521739130324</v>
      </c>
      <c r="E59" s="32">
        <f t="shared" si="21"/>
        <v>10.191082802547797</v>
      </c>
      <c r="F59" s="32">
        <f t="shared" si="21"/>
        <v>9.4936708860759609</v>
      </c>
      <c r="G59" s="33" t="str">
        <f t="shared" si="21"/>
        <v>n.a.</v>
      </c>
      <c r="H59" s="74">
        <v>2011</v>
      </c>
      <c r="I59" s="17">
        <f>IF(ISERROR(B26/'24'!B26*100),"n.a.",B26/'24'!B26*100)</f>
        <v>12.301418740973579</v>
      </c>
      <c r="J59" s="18">
        <f>IF(ISERROR(C26/'24'!C26*100),"n.a.",C26/'24'!C26*100)</f>
        <v>12.289610513615097</v>
      </c>
      <c r="K59" s="18">
        <f>IF(ISERROR(D26/'24'!D26*100),"n.a.",D26/'24'!D26*100)</f>
        <v>12.844036697247708</v>
      </c>
      <c r="L59" s="18">
        <f>IF(ISERROR(E26/'24'!E26*100),"n.a.",E26/'24'!E26*100)</f>
        <v>14.195298372513562</v>
      </c>
      <c r="M59" s="18">
        <f>IF(ISERROR(F26/'24'!F26*100),"n.a.",F26/'24'!F26*100)</f>
        <v>11.695040710584752</v>
      </c>
      <c r="N59" s="21" t="str">
        <f>IF(ISERROR(G26/'24'!G26*100),"n.a.",G26/'24'!G26*100)</f>
        <v>n.a.</v>
      </c>
    </row>
    <row r="60" spans="1:14">
      <c r="A60" s="74">
        <v>2013</v>
      </c>
      <c r="B60" s="59">
        <f t="shared" ref="B60:G60" si="22">IF(ISERROR(B28/B27*100-100),"n.a.",B28/B27*100-100)</f>
        <v>0.40553768703676951</v>
      </c>
      <c r="C60" s="32">
        <f t="shared" si="22"/>
        <v>0.58056192660549755</v>
      </c>
      <c r="D60" s="32">
        <f t="shared" si="22"/>
        <v>-6.2857142857142918</v>
      </c>
      <c r="E60" s="32">
        <f t="shared" si="22"/>
        <v>-10.982658959537574</v>
      </c>
      <c r="F60" s="32">
        <f t="shared" si="22"/>
        <v>-2.8901734104046284</v>
      </c>
      <c r="G60" s="33" t="str">
        <f t="shared" si="22"/>
        <v>n.a.</v>
      </c>
      <c r="H60" s="74">
        <v>2012</v>
      </c>
      <c r="I60" s="17">
        <f>IF(ISERROR(B27/'24'!B27*100),"n.a.",B27/'24'!B27*100)</f>
        <v>12.064413270685888</v>
      </c>
      <c r="J60" s="18">
        <f>IF(ISERROR(C27/'24'!C27*100),"n.a.",C27/'24'!C27*100)</f>
        <v>12.035471515820712</v>
      </c>
      <c r="K60" s="18">
        <f>IF(ISERROR(D27/'24'!D27*100),"n.a.",D27/'24'!D27*100)</f>
        <v>13.343499809378573</v>
      </c>
      <c r="L60" s="18">
        <f>IF(ISERROR(E27/'24'!E27*100),"n.a.",E27/'24'!E27*100)</f>
        <v>14.262159934047816</v>
      </c>
      <c r="M60" s="18">
        <f>IF(ISERROR(F27/'24'!F27*100),"n.a.",F27/'24'!F27*100)</f>
        <v>12.767527675276751</v>
      </c>
      <c r="N60" s="21" t="str">
        <f>IF(ISERROR(G27/'24'!G27*100),"n.a.",G27/'24'!G27*100)</f>
        <v>n.a.</v>
      </c>
    </row>
    <row r="61" spans="1:14">
      <c r="A61" s="75" t="s">
        <v>220</v>
      </c>
      <c r="B61" s="60">
        <f>IF(ISERROR(B28/B22*100-100),"n.a.",B28/B22*100-100)</f>
        <v>6.8055039047973338</v>
      </c>
      <c r="C61" s="34">
        <f t="shared" ref="C61:G61" si="23">IF(ISERROR(C28/C22*100-100),"n.a.",C28/C22*100-100)</f>
        <v>6.9262419993904274</v>
      </c>
      <c r="D61" s="34">
        <f t="shared" si="23"/>
        <v>2.1806853582554453</v>
      </c>
      <c r="E61" s="34">
        <f t="shared" si="23"/>
        <v>1.3157894736842195</v>
      </c>
      <c r="F61" s="34">
        <f t="shared" si="23"/>
        <v>5.6603773584905639</v>
      </c>
      <c r="G61" s="35" t="str">
        <f t="shared" si="23"/>
        <v>n.a.</v>
      </c>
      <c r="H61" s="75">
        <v>2013</v>
      </c>
      <c r="I61" s="17">
        <f>IF(ISERROR(B28/'24'!B28*100),"n.a.",B28/'24'!B28*100)</f>
        <v>12.052338707646856</v>
      </c>
      <c r="J61" s="18">
        <f>IF(ISERROR(C28/'24'!C28*100),"n.a.",C28/'24'!C28*100)</f>
        <v>12.045183385835559</v>
      </c>
      <c r="K61" s="18">
        <f>IF(ISERROR(D28/'24'!D28*100),"n.a.",D28/'24'!D28*100)</f>
        <v>12.405446293494705</v>
      </c>
      <c r="L61" s="18">
        <f>IF(ISERROR(E28/'24'!E28*100),"n.a.",E28/'24'!E28*100)</f>
        <v>12.59198691741619</v>
      </c>
      <c r="M61" s="18">
        <f>IF(ISERROR(F28/'24'!F28*100),"n.a.",F28/'24'!F28*100)</f>
        <v>12.307692307692308</v>
      </c>
      <c r="N61" s="21" t="str">
        <f>IF(ISERROR(G28/'24'!G28*100),"n.a.",G28/'24'!G28*100)</f>
        <v>n.a.</v>
      </c>
    </row>
    <row r="62" spans="1:14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57"/>
      <c r="J62" s="57"/>
      <c r="K62" s="57"/>
      <c r="L62" s="57"/>
      <c r="M62" s="57"/>
      <c r="N62" s="58"/>
    </row>
    <row r="63" spans="1:14">
      <c r="A63" s="74">
        <v>2008</v>
      </c>
      <c r="B63" s="101">
        <f t="shared" ref="B63:G65" si="24">IF(ISERROR(B31/B30*100-100),"n.a.",B31/B30*100-100)</f>
        <v>7.1851984911083235</v>
      </c>
      <c r="C63" s="30">
        <f t="shared" si="24"/>
        <v>7.2183740430185992</v>
      </c>
      <c r="D63" s="30">
        <f t="shared" si="24"/>
        <v>3.7037037037037237</v>
      </c>
      <c r="E63" s="30">
        <f t="shared" si="24"/>
        <v>14.705882352941174</v>
      </c>
      <c r="F63" s="30">
        <f t="shared" si="24"/>
        <v>-6.5217391304347814</v>
      </c>
      <c r="G63" s="31" t="str">
        <f t="shared" si="24"/>
        <v>n.a.</v>
      </c>
      <c r="H63" s="73">
        <v>2007</v>
      </c>
      <c r="I63" s="6">
        <f>IF(ISERROR(B30/'24'!B30*100),"n.a.",B30/'24'!B30*100)</f>
        <v>22.242199049103043</v>
      </c>
      <c r="J63" s="7">
        <f>IF(ISERROR(C30/'24'!C30*100),"n.a.",C30/'24'!C30*100)</f>
        <v>22.248357531024414</v>
      </c>
      <c r="K63" s="7">
        <f>IF(ISERROR(D30/'24'!D30*100),"n.a.",D30/'24'!D30*100)</f>
        <v>21.832884097035038</v>
      </c>
      <c r="L63" s="7">
        <f>IF(ISERROR(E30/'24'!E30*100),"n.a.",E30/'24'!E30*100)</f>
        <v>22.666666666666664</v>
      </c>
      <c r="M63" s="7">
        <f>IF(ISERROR(F30/'24'!F30*100),"n.a.",F30/'24'!F30*100)</f>
        <v>21.495327102803738</v>
      </c>
      <c r="N63" s="29" t="str">
        <f>IF(ISERROR(G30/'24'!G30*100),"n.a.",G30/'24'!G30*100)</f>
        <v>n.a.</v>
      </c>
    </row>
    <row r="64" spans="1:14">
      <c r="A64" s="74">
        <v>2009</v>
      </c>
      <c r="B64" s="59">
        <f t="shared" si="24"/>
        <v>8.1112786995139743</v>
      </c>
      <c r="C64" s="32">
        <f t="shared" si="24"/>
        <v>7.9734784087045227</v>
      </c>
      <c r="D64" s="32">
        <f t="shared" si="24"/>
        <v>19.047619047619051</v>
      </c>
      <c r="E64" s="32">
        <f t="shared" si="24"/>
        <v>0</v>
      </c>
      <c r="F64" s="32">
        <f t="shared" si="24"/>
        <v>39.534883720930225</v>
      </c>
      <c r="G64" s="33" t="str">
        <f t="shared" si="24"/>
        <v>n.a.</v>
      </c>
      <c r="H64" s="74">
        <v>2008</v>
      </c>
      <c r="I64" s="17">
        <f>IF(ISERROR(B31/'24'!B31*100),"n.a.",B31/'24'!B31*100)</f>
        <v>22.434861074557283</v>
      </c>
      <c r="J64" s="18">
        <f>IF(ISERROR(C31/'24'!C31*100),"n.a.",C31/'24'!C31*100)</f>
        <v>22.447811319314582</v>
      </c>
      <c r="K64" s="18">
        <f>IF(ISERROR(D31/'24'!D31*100),"n.a.",D31/'24'!D31*100)</f>
        <v>21.319796954314725</v>
      </c>
      <c r="L64" s="18">
        <f>IF(ISERROR(E31/'24'!E31*100),"n.a.",E31/'24'!E31*100)</f>
        <v>22.413793103448278</v>
      </c>
      <c r="M64" s="18">
        <f>IF(ISERROR(F31/'24'!F31*100),"n.a.",F31/'24'!F31*100)</f>
        <v>20.476190476190474</v>
      </c>
      <c r="N64" s="21" t="str">
        <f>IF(ISERROR(G31/'24'!G31*100),"n.a.",G31/'24'!G31*100)</f>
        <v>n.a.</v>
      </c>
    </row>
    <row r="65" spans="1:14">
      <c r="A65" s="74">
        <v>2010</v>
      </c>
      <c r="B65" s="59">
        <f t="shared" si="24"/>
        <v>4.7899550457293429</v>
      </c>
      <c r="C65" s="32">
        <f t="shared" si="24"/>
        <v>5.1015588096362734</v>
      </c>
      <c r="D65" s="32">
        <f t="shared" si="24"/>
        <v>-14</v>
      </c>
      <c r="E65" s="32">
        <f t="shared" si="24"/>
        <v>-17.948717948717942</v>
      </c>
      <c r="F65" s="32">
        <f t="shared" si="24"/>
        <v>-11.666666666666671</v>
      </c>
      <c r="G65" s="33" t="str">
        <f t="shared" si="24"/>
        <v>n.a.</v>
      </c>
      <c r="H65" s="74">
        <v>2009</v>
      </c>
      <c r="I65" s="17">
        <f>IF(ISERROR(B32/'24'!B32*100),"n.a.",B32/'24'!B32*100)</f>
        <v>23.319958066731736</v>
      </c>
      <c r="J65" s="18">
        <f>IF(ISERROR(C32/'24'!C32*100),"n.a.",C32/'24'!C32*100)</f>
        <v>23.324396782841823</v>
      </c>
      <c r="K65" s="18">
        <f>IF(ISERROR(D32/'24'!D32*100),"n.a.",D32/'24'!D32*100)</f>
        <v>23.041474654377879</v>
      </c>
      <c r="L65" s="18">
        <f>IF(ISERROR(E32/'24'!E32*100),"n.a.",E32/'24'!E32*100)</f>
        <v>20</v>
      </c>
      <c r="M65" s="18">
        <f>IF(ISERROR(F32/'24'!F32*100),"n.a.",F32/'24'!F32*100)</f>
        <v>26.200873362445414</v>
      </c>
      <c r="N65" s="21" t="str">
        <f>IF(ISERROR(G32/'24'!G32*100),"n.a.",G32/'24'!G32*100)</f>
        <v>n.a.</v>
      </c>
    </row>
    <row r="66" spans="1:14">
      <c r="A66" s="74">
        <v>2011</v>
      </c>
      <c r="B66" s="59">
        <f t="shared" ref="B66:G66" si="25">IF(ISERROR(B34/B33*100-100),"n.a.",B34/B33*100-100)</f>
        <v>2.4112426035502779</v>
      </c>
      <c r="C66" s="32">
        <f t="shared" si="25"/>
        <v>2.2022471910112529</v>
      </c>
      <c r="D66" s="32">
        <f t="shared" si="25"/>
        <v>17.441860465116292</v>
      </c>
      <c r="E66" s="32">
        <f t="shared" si="25"/>
        <v>31.25</v>
      </c>
      <c r="F66" s="32">
        <f t="shared" si="25"/>
        <v>9.4339622641509351</v>
      </c>
      <c r="G66" s="33" t="str">
        <f t="shared" si="25"/>
        <v>n.a.</v>
      </c>
      <c r="H66" s="74">
        <v>2010</v>
      </c>
      <c r="I66" s="17">
        <f>IF(ISERROR(B33/'24'!B33*100),"n.a.",B33/'24'!B33*100)</f>
        <v>23.026876043192427</v>
      </c>
      <c r="J66" s="18">
        <f>IF(ISERROR(C33/'24'!C33*100),"n.a.",C33/'24'!C33*100)</f>
        <v>23.04585002071537</v>
      </c>
      <c r="K66" s="18">
        <f>IF(ISERROR(D33/'24'!D33*100),"n.a.",D33/'24'!D33*100)</f>
        <v>21.882951653944023</v>
      </c>
      <c r="L66" s="18">
        <f>IF(ISERROR(E33/'24'!E33*100),"n.a.",E33/'24'!E33*100)</f>
        <v>21.05263157894737</v>
      </c>
      <c r="M66" s="18">
        <f>IF(ISERROR(F33/'24'!F33*100),"n.a.",F33/'24'!F33*100)</f>
        <v>22.457627118644066</v>
      </c>
      <c r="N66" s="21" t="str">
        <f>IF(ISERROR(G33/'24'!G33*100),"n.a.",G33/'24'!G33*100)</f>
        <v>n.a.</v>
      </c>
    </row>
    <row r="67" spans="1:14">
      <c r="A67" s="74">
        <v>2012</v>
      </c>
      <c r="B67" s="59">
        <f t="shared" ref="B67:G67" si="26">IF(ISERROR(B35/B34*100-100),"n.a.",B35/B34*100-100)</f>
        <v>3.4233713707930065</v>
      </c>
      <c r="C67" s="32">
        <f t="shared" si="26"/>
        <v>3.6646144825564448</v>
      </c>
      <c r="D67" s="32">
        <f t="shared" si="26"/>
        <v>-12.871287128712865</v>
      </c>
      <c r="E67" s="32">
        <f t="shared" si="26"/>
        <v>-23.80952380952381</v>
      </c>
      <c r="F67" s="32">
        <f t="shared" si="26"/>
        <v>-6.8965517241379217</v>
      </c>
      <c r="G67" s="33" t="str">
        <f t="shared" si="26"/>
        <v>n.a.</v>
      </c>
      <c r="H67" s="74">
        <v>2011</v>
      </c>
      <c r="I67" s="17">
        <f>IF(ISERROR(B34/'24'!B34*100),"n.a.",B34/'24'!B34*100)</f>
        <v>22.594647519582246</v>
      </c>
      <c r="J67" s="18">
        <f>IF(ISERROR(C34/'24'!C34*100),"n.a.",C34/'24'!C34*100)</f>
        <v>22.588656004768058</v>
      </c>
      <c r="K67" s="18">
        <f>IF(ISERROR(D34/'24'!D34*100),"n.a.",D34/'24'!D34*100)</f>
        <v>23.006833712984054</v>
      </c>
      <c r="L67" s="18">
        <f>IF(ISERROR(E34/'24'!E34*100),"n.a.",E34/'24'!E34*100)</f>
        <v>23.076923076923077</v>
      </c>
      <c r="M67" s="18">
        <f>IF(ISERROR(F34/'24'!F34*100),"n.a.",F34/'24'!F34*100)</f>
        <v>23.2</v>
      </c>
      <c r="N67" s="21" t="str">
        <f>IF(ISERROR(G34/'24'!G34*100),"n.a.",G34/'24'!G34*100)</f>
        <v>n.a.</v>
      </c>
    </row>
    <row r="68" spans="1:14">
      <c r="A68" s="74">
        <v>2013</v>
      </c>
      <c r="B68" s="59">
        <f t="shared" ref="B68:G68" si="27">IF(ISERROR(B36/B35*100-100),"n.a.",B36/B35*100-100)</f>
        <v>4.5111731843575456</v>
      </c>
      <c r="C68" s="32">
        <f t="shared" si="27"/>
        <v>4.4259049773755663</v>
      </c>
      <c r="D68" s="32">
        <f t="shared" si="27"/>
        <v>11.36363636363636</v>
      </c>
      <c r="E68" s="32">
        <f t="shared" si="27"/>
        <v>6.25</v>
      </c>
      <c r="F68" s="32">
        <f t="shared" si="27"/>
        <v>16.666666666666657</v>
      </c>
      <c r="G68" s="33" t="str">
        <f t="shared" si="27"/>
        <v>n.a.</v>
      </c>
      <c r="H68" s="74">
        <v>2012</v>
      </c>
      <c r="I68" s="17">
        <f>IF(ISERROR(B35/'24'!B35*100),"n.a.",B35/'24'!B35*100)</f>
        <v>22.182291343949437</v>
      </c>
      <c r="J68" s="18">
        <f>IF(ISERROR(C35/'24'!C35*100),"n.a.",C35/'24'!C35*100)</f>
        <v>22.235497563276216</v>
      </c>
      <c r="K68" s="18">
        <f>IF(ISERROR(D35/'24'!D35*100),"n.a.",D35/'24'!D35*100)</f>
        <v>18.604651162790699</v>
      </c>
      <c r="L68" s="18">
        <f>IF(ISERROR(E35/'24'!E35*100),"n.a.",E35/'24'!E35*100)</f>
        <v>17.977528089887642</v>
      </c>
      <c r="M68" s="18">
        <f>IF(ISERROR(F35/'24'!F35*100),"n.a.",F35/'24'!F35*100)</f>
        <v>19.148936170212767</v>
      </c>
      <c r="N68" s="21" t="str">
        <f>IF(ISERROR(G35/'24'!G35*100),"n.a.",G35/'24'!G35*100)</f>
        <v>n.a.</v>
      </c>
    </row>
    <row r="69" spans="1:14">
      <c r="A69" s="75" t="s">
        <v>220</v>
      </c>
      <c r="B69" s="60">
        <f>IF(ISERROR(B36/B30*100-100),"n.a.",B36/B30*100-100)</f>
        <v>34.417100772408816</v>
      </c>
      <c r="C69" s="34">
        <f t="shared" ref="C69:G69" si="28">IF(ISERROR(C36/C30*100-100),"n.a.",C36/C30*100-100)</f>
        <v>34.615384615384613</v>
      </c>
      <c r="D69" s="34">
        <f t="shared" si="28"/>
        <v>20.987654320987659</v>
      </c>
      <c r="E69" s="34">
        <f t="shared" si="28"/>
        <v>0</v>
      </c>
      <c r="F69" s="34">
        <f t="shared" si="28"/>
        <v>36.956521739130437</v>
      </c>
      <c r="G69" s="35" t="str">
        <f t="shared" si="28"/>
        <v>n.a.</v>
      </c>
      <c r="H69" s="75">
        <v>2013</v>
      </c>
      <c r="I69" s="23">
        <f>IF(ISERROR(B36/'24'!B36*100),"n.a.",B36/'24'!B36*100)</f>
        <v>22.163314871308827</v>
      </c>
      <c r="J69" s="24">
        <f>IF(ISERROR(C36/'24'!C36*100),"n.a.",C36/'24'!C36*100)</f>
        <v>22.193839218632608</v>
      </c>
      <c r="K69" s="24">
        <f>IF(ISERROR(D36/'24'!D36*100),"n.a.",D36/'24'!D36*100)</f>
        <v>20.081967213114758</v>
      </c>
      <c r="L69" s="24">
        <f>IF(ISERROR(E36/'24'!E36*100),"n.a.",E36/'24'!E36*100)</f>
        <v>17.708333333333336</v>
      </c>
      <c r="M69" s="24">
        <f>IF(ISERROR(F36/'24'!F36*100),"n.a.",F36/'24'!F36*100)</f>
        <v>21.79930795847751</v>
      </c>
      <c r="N69" s="25" t="str">
        <f>IF(ISERROR(G36/'24'!G36*100),"n.a.",G36/'24'!G36*100)</f>
        <v>n.a.</v>
      </c>
    </row>
    <row r="71" spans="1:14">
      <c r="A71" s="2" t="s">
        <v>63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3">
    <pageSetUpPr fitToPage="1"/>
  </sheetPr>
  <dimension ref="A1:T71"/>
  <sheetViews>
    <sheetView view="pageBreakPreview" zoomScale="85" zoomScaleSheetLayoutView="85" workbookViewId="0">
      <selection activeCell="J67" sqref="J67"/>
    </sheetView>
  </sheetViews>
  <sheetFormatPr defaultRowHeight="15"/>
  <cols>
    <col min="1" max="14" width="15.7109375" style="2" customWidth="1"/>
    <col min="15" max="16384" width="9.140625" style="2"/>
  </cols>
  <sheetData>
    <row r="1" spans="1:14">
      <c r="A1" s="1" t="s">
        <v>231</v>
      </c>
      <c r="H1" s="1"/>
    </row>
    <row r="2" spans="1:14">
      <c r="A2" s="1"/>
      <c r="H2" s="1"/>
    </row>
    <row r="3" spans="1:14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124</v>
      </c>
      <c r="B4" s="78"/>
      <c r="C4" s="79"/>
      <c r="D4" s="79"/>
      <c r="E4" s="79"/>
      <c r="F4" s="79"/>
      <c r="G4" s="79"/>
      <c r="H4" s="45" t="s">
        <v>127</v>
      </c>
      <c r="I4" s="80"/>
      <c r="J4" s="80"/>
      <c r="K4" s="80"/>
      <c r="L4" s="80"/>
      <c r="M4" s="80"/>
      <c r="N4" s="81"/>
    </row>
    <row r="5" spans="1:14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46"/>
      <c r="J5" s="46"/>
      <c r="K5" s="46"/>
      <c r="L5" s="46"/>
      <c r="M5" s="46"/>
      <c r="N5" s="47"/>
    </row>
    <row r="6" spans="1:14">
      <c r="A6" s="97">
        <v>2007</v>
      </c>
      <c r="B6" s="17">
        <v>63.3</v>
      </c>
      <c r="C6" s="18">
        <v>63.5</v>
      </c>
      <c r="D6" s="18">
        <v>58</v>
      </c>
      <c r="E6" s="18">
        <v>54.4</v>
      </c>
      <c r="F6" s="18">
        <v>61.4</v>
      </c>
      <c r="G6" s="18">
        <v>64.900000000000006</v>
      </c>
      <c r="H6" s="97">
        <v>2007</v>
      </c>
      <c r="I6" s="17">
        <f>IF(ISERROR(B6/$C6*100),"n.a.",B6/$C6*100)</f>
        <v>99.685039370078727</v>
      </c>
      <c r="J6" s="18">
        <f t="shared" ref="J6:N6" si="0">IF(ISERROR(C6/$C6*100),"n.a.",C6/$C6*100)</f>
        <v>100</v>
      </c>
      <c r="K6" s="18">
        <f t="shared" si="0"/>
        <v>91.338582677165363</v>
      </c>
      <c r="L6" s="18">
        <f t="shared" si="0"/>
        <v>85.669291338582681</v>
      </c>
      <c r="M6" s="18">
        <f t="shared" si="0"/>
        <v>96.69291338582677</v>
      </c>
      <c r="N6" s="21">
        <f t="shared" si="0"/>
        <v>102.20472440944883</v>
      </c>
    </row>
    <row r="7" spans="1:14">
      <c r="A7" s="76">
        <v>2008</v>
      </c>
      <c r="B7" s="17">
        <v>63.5</v>
      </c>
      <c r="C7" s="18">
        <v>63.6</v>
      </c>
      <c r="D7" s="18">
        <v>59.6</v>
      </c>
      <c r="E7" s="18">
        <v>55.4</v>
      </c>
      <c r="F7" s="18">
        <v>63.8</v>
      </c>
      <c r="G7" s="18">
        <v>65.3</v>
      </c>
      <c r="H7" s="76">
        <v>2008</v>
      </c>
      <c r="I7" s="17">
        <f t="shared" ref="I7:I36" si="1">IF(ISERROR(B7/$C7*100),"n.a.",B7/$C7*100)</f>
        <v>99.842767295597483</v>
      </c>
      <c r="J7" s="18">
        <f t="shared" ref="J7:J36" si="2">IF(ISERROR(C7/$C7*100),"n.a.",C7/$C7*100)</f>
        <v>100</v>
      </c>
      <c r="K7" s="18">
        <f t="shared" ref="K7:K36" si="3">IF(ISERROR(D7/$C7*100),"n.a.",D7/$C7*100)</f>
        <v>93.710691823899367</v>
      </c>
      <c r="L7" s="18">
        <f t="shared" ref="L7:L36" si="4">IF(ISERROR(E7/$C7*100),"n.a.",E7/$C7*100)</f>
        <v>87.1069182389937</v>
      </c>
      <c r="M7" s="18">
        <f t="shared" ref="M7:M36" si="5">IF(ISERROR(F7/$C7*100),"n.a.",F7/$C7*100)</f>
        <v>100.31446540880502</v>
      </c>
      <c r="N7" s="21">
        <f t="shared" ref="N7:N36" si="6">IF(ISERROR(G7/$C7*100),"n.a.",G7/$C7*100)</f>
        <v>102.67295597484276</v>
      </c>
    </row>
    <row r="8" spans="1:14">
      <c r="A8" s="76">
        <v>2009</v>
      </c>
      <c r="B8" s="17">
        <v>61.6</v>
      </c>
      <c r="C8" s="18">
        <v>61.7</v>
      </c>
      <c r="D8" s="18">
        <v>56.6</v>
      </c>
      <c r="E8" s="18">
        <v>52.4</v>
      </c>
      <c r="F8" s="18">
        <v>60.9</v>
      </c>
      <c r="G8" s="18">
        <v>56.5</v>
      </c>
      <c r="H8" s="76">
        <v>2009</v>
      </c>
      <c r="I8" s="17">
        <f t="shared" si="1"/>
        <v>99.837925445705025</v>
      </c>
      <c r="J8" s="18">
        <f t="shared" si="2"/>
        <v>100</v>
      </c>
      <c r="K8" s="18">
        <f t="shared" si="3"/>
        <v>91.73419773095624</v>
      </c>
      <c r="L8" s="18">
        <f t="shared" si="4"/>
        <v>84.927066450567253</v>
      </c>
      <c r="M8" s="18">
        <f t="shared" si="5"/>
        <v>98.703403565640187</v>
      </c>
      <c r="N8" s="21">
        <f t="shared" si="6"/>
        <v>91.57212317666125</v>
      </c>
    </row>
    <row r="9" spans="1:14">
      <c r="A9" s="76">
        <v>2010</v>
      </c>
      <c r="B9" s="17">
        <v>61.6</v>
      </c>
      <c r="C9" s="18">
        <v>61.8</v>
      </c>
      <c r="D9" s="18">
        <v>53.7</v>
      </c>
      <c r="E9" s="18">
        <v>48.5</v>
      </c>
      <c r="F9" s="18">
        <v>58.8</v>
      </c>
      <c r="G9" s="18">
        <v>54.9</v>
      </c>
      <c r="H9" s="76">
        <v>2010</v>
      </c>
      <c r="I9" s="17">
        <f t="shared" si="1"/>
        <v>99.676375404530745</v>
      </c>
      <c r="J9" s="18">
        <f t="shared" si="2"/>
        <v>100</v>
      </c>
      <c r="K9" s="18">
        <f t="shared" si="3"/>
        <v>86.893203883495147</v>
      </c>
      <c r="L9" s="18">
        <f t="shared" si="4"/>
        <v>78.478964401294505</v>
      </c>
      <c r="M9" s="18">
        <f t="shared" si="5"/>
        <v>95.145631067961162</v>
      </c>
      <c r="N9" s="21">
        <f t="shared" si="6"/>
        <v>88.834951456310691</v>
      </c>
    </row>
    <row r="10" spans="1:14">
      <c r="A10" s="76">
        <v>2011</v>
      </c>
      <c r="B10" s="17">
        <v>61.8</v>
      </c>
      <c r="C10" s="18">
        <v>62</v>
      </c>
      <c r="D10" s="18">
        <v>55.8</v>
      </c>
      <c r="E10" s="18">
        <v>50.2</v>
      </c>
      <c r="F10" s="18">
        <v>61.4</v>
      </c>
      <c r="G10" s="21">
        <v>56.5</v>
      </c>
      <c r="H10" s="76">
        <v>2011</v>
      </c>
      <c r="I10" s="17">
        <f t="shared" si="1"/>
        <v>99.677419354838705</v>
      </c>
      <c r="J10" s="18">
        <f t="shared" si="2"/>
        <v>100</v>
      </c>
      <c r="K10" s="18">
        <f t="shared" si="3"/>
        <v>89.999999999999986</v>
      </c>
      <c r="L10" s="18">
        <f t="shared" si="4"/>
        <v>80.967741935483872</v>
      </c>
      <c r="M10" s="18">
        <f t="shared" si="5"/>
        <v>99.032258064516128</v>
      </c>
      <c r="N10" s="21">
        <f t="shared" si="6"/>
        <v>91.129032258064512</v>
      </c>
    </row>
    <row r="11" spans="1:14">
      <c r="A11" s="76">
        <v>2012</v>
      </c>
      <c r="B11" s="17">
        <v>61.8</v>
      </c>
      <c r="C11" s="18">
        <v>62</v>
      </c>
      <c r="D11" s="18">
        <v>56.9</v>
      </c>
      <c r="E11" s="18">
        <v>52.8</v>
      </c>
      <c r="F11" s="18">
        <v>60.7</v>
      </c>
      <c r="G11" s="21">
        <v>62</v>
      </c>
      <c r="H11" s="76">
        <v>2012</v>
      </c>
      <c r="I11" s="17">
        <f t="shared" si="1"/>
        <v>99.677419354838705</v>
      </c>
      <c r="J11" s="18">
        <f t="shared" si="2"/>
        <v>100</v>
      </c>
      <c r="K11" s="18">
        <f t="shared" si="3"/>
        <v>91.774193548387089</v>
      </c>
      <c r="L11" s="18">
        <f t="shared" si="4"/>
        <v>85.161290322580641</v>
      </c>
      <c r="M11" s="18">
        <f t="shared" si="5"/>
        <v>97.903225806451616</v>
      </c>
      <c r="N11" s="21">
        <f t="shared" si="6"/>
        <v>100</v>
      </c>
    </row>
    <row r="12" spans="1:14">
      <c r="A12" s="98">
        <v>2013</v>
      </c>
      <c r="B12" s="23">
        <v>61.9</v>
      </c>
      <c r="C12" s="24">
        <v>62</v>
      </c>
      <c r="D12" s="24">
        <v>57.2</v>
      </c>
      <c r="E12" s="24">
        <v>52.9</v>
      </c>
      <c r="F12" s="24">
        <v>61.2</v>
      </c>
      <c r="G12" s="25">
        <v>62.2</v>
      </c>
      <c r="H12" s="98">
        <v>2013</v>
      </c>
      <c r="I12" s="23">
        <f t="shared" si="1"/>
        <v>99.838709677419359</v>
      </c>
      <c r="J12" s="24">
        <f t="shared" si="2"/>
        <v>100</v>
      </c>
      <c r="K12" s="24">
        <f t="shared" si="3"/>
        <v>92.258064516129039</v>
      </c>
      <c r="L12" s="24">
        <f t="shared" si="4"/>
        <v>85.322580645161281</v>
      </c>
      <c r="M12" s="24">
        <f t="shared" si="5"/>
        <v>98.709677419354847</v>
      </c>
      <c r="N12" s="25">
        <f t="shared" si="6"/>
        <v>100.32258064516128</v>
      </c>
    </row>
    <row r="13" spans="1:14">
      <c r="A13" s="77" t="s">
        <v>67</v>
      </c>
      <c r="B13" s="24"/>
      <c r="C13" s="24"/>
      <c r="D13" s="24"/>
      <c r="E13" s="24"/>
      <c r="F13" s="24"/>
      <c r="G13" s="25"/>
      <c r="H13" s="77" t="s">
        <v>67</v>
      </c>
      <c r="I13" s="24"/>
      <c r="J13" s="24"/>
      <c r="K13" s="24"/>
      <c r="L13" s="24"/>
      <c r="M13" s="24"/>
      <c r="N13" s="25"/>
    </row>
    <row r="14" spans="1:14">
      <c r="A14" s="97">
        <v>2007</v>
      </c>
      <c r="B14" s="6">
        <v>59.4</v>
      </c>
      <c r="C14" s="7">
        <v>59.8</v>
      </c>
      <c r="D14" s="7">
        <v>49.6</v>
      </c>
      <c r="E14" s="7">
        <v>44.7</v>
      </c>
      <c r="F14" s="7">
        <v>55</v>
      </c>
      <c r="G14" s="7">
        <v>48.2</v>
      </c>
      <c r="H14" s="97">
        <v>2007</v>
      </c>
      <c r="I14" s="6">
        <f t="shared" si="1"/>
        <v>99.331103678929765</v>
      </c>
      <c r="J14" s="7">
        <f t="shared" si="2"/>
        <v>100</v>
      </c>
      <c r="K14" s="7">
        <f t="shared" si="3"/>
        <v>82.943143812709039</v>
      </c>
      <c r="L14" s="7">
        <f t="shared" si="4"/>
        <v>74.749163879598669</v>
      </c>
      <c r="M14" s="7">
        <f t="shared" si="5"/>
        <v>91.973244147157203</v>
      </c>
      <c r="N14" s="29">
        <f t="shared" si="6"/>
        <v>80.602006688963229</v>
      </c>
    </row>
    <row r="15" spans="1:14">
      <c r="A15" s="76">
        <v>2008</v>
      </c>
      <c r="B15" s="17">
        <v>59.7</v>
      </c>
      <c r="C15" s="18">
        <v>60</v>
      </c>
      <c r="D15" s="18">
        <v>52.5</v>
      </c>
      <c r="E15" s="18">
        <v>46</v>
      </c>
      <c r="F15" s="18">
        <v>59.3</v>
      </c>
      <c r="G15" s="18" t="s">
        <v>14</v>
      </c>
      <c r="H15" s="76">
        <v>2008</v>
      </c>
      <c r="I15" s="17">
        <f t="shared" si="1"/>
        <v>99.5</v>
      </c>
      <c r="J15" s="18">
        <f t="shared" si="2"/>
        <v>100</v>
      </c>
      <c r="K15" s="18">
        <f t="shared" si="3"/>
        <v>87.5</v>
      </c>
      <c r="L15" s="18">
        <f t="shared" si="4"/>
        <v>76.666666666666671</v>
      </c>
      <c r="M15" s="18">
        <f t="shared" si="5"/>
        <v>98.833333333333329</v>
      </c>
      <c r="N15" s="21" t="str">
        <f t="shared" si="6"/>
        <v>n.a.</v>
      </c>
    </row>
    <row r="16" spans="1:14">
      <c r="A16" s="76">
        <v>2009</v>
      </c>
      <c r="B16" s="17">
        <v>55.5</v>
      </c>
      <c r="C16" s="18">
        <v>55.8</v>
      </c>
      <c r="D16" s="18">
        <v>46</v>
      </c>
      <c r="E16" s="18">
        <v>40.200000000000003</v>
      </c>
      <c r="F16" s="18">
        <v>52.7</v>
      </c>
      <c r="G16" s="18" t="s">
        <v>14</v>
      </c>
      <c r="H16" s="76">
        <v>2009</v>
      </c>
      <c r="I16" s="17">
        <f t="shared" si="1"/>
        <v>99.462365591397855</v>
      </c>
      <c r="J16" s="18">
        <f t="shared" si="2"/>
        <v>100</v>
      </c>
      <c r="K16" s="18">
        <f t="shared" si="3"/>
        <v>82.437275985663078</v>
      </c>
      <c r="L16" s="18">
        <f t="shared" si="4"/>
        <v>72.04301075268819</v>
      </c>
      <c r="M16" s="18">
        <f t="shared" si="5"/>
        <v>94.444444444444457</v>
      </c>
      <c r="N16" s="21" t="str">
        <f t="shared" si="6"/>
        <v>n.a.</v>
      </c>
    </row>
    <row r="17" spans="1:20">
      <c r="A17" s="76">
        <v>2010</v>
      </c>
      <c r="B17" s="17">
        <v>54.9</v>
      </c>
      <c r="C17" s="18">
        <v>55.3</v>
      </c>
      <c r="D17" s="18">
        <v>45</v>
      </c>
      <c r="E17" s="18">
        <v>36.6</v>
      </c>
      <c r="F17" s="18">
        <v>52.6</v>
      </c>
      <c r="G17" s="18">
        <v>66.7</v>
      </c>
      <c r="H17" s="76">
        <v>2010</v>
      </c>
      <c r="I17" s="17">
        <f t="shared" si="1"/>
        <v>99.276672694394222</v>
      </c>
      <c r="J17" s="18">
        <f t="shared" si="2"/>
        <v>100</v>
      </c>
      <c r="K17" s="18">
        <f t="shared" si="3"/>
        <v>81.374321880650996</v>
      </c>
      <c r="L17" s="18">
        <f t="shared" si="4"/>
        <v>66.184448462929481</v>
      </c>
      <c r="M17" s="18">
        <f t="shared" si="5"/>
        <v>95.117540687160954</v>
      </c>
      <c r="N17" s="21">
        <f t="shared" si="6"/>
        <v>120.61482820976492</v>
      </c>
    </row>
    <row r="18" spans="1:20">
      <c r="A18" s="76">
        <v>2011</v>
      </c>
      <c r="B18" s="17">
        <v>55.4</v>
      </c>
      <c r="C18" s="18">
        <v>55.8</v>
      </c>
      <c r="D18" s="18">
        <v>47.3</v>
      </c>
      <c r="E18" s="18">
        <v>39.5</v>
      </c>
      <c r="F18" s="18">
        <v>55.5</v>
      </c>
      <c r="G18" s="21">
        <v>61.2</v>
      </c>
      <c r="H18" s="76">
        <v>2011</v>
      </c>
      <c r="I18" s="17">
        <f t="shared" si="1"/>
        <v>99.283154121863802</v>
      </c>
      <c r="J18" s="18">
        <f t="shared" si="2"/>
        <v>100</v>
      </c>
      <c r="K18" s="18">
        <f t="shared" si="3"/>
        <v>84.767025089605724</v>
      </c>
      <c r="L18" s="18">
        <f t="shared" si="4"/>
        <v>70.788530465949833</v>
      </c>
      <c r="M18" s="18">
        <f t="shared" si="5"/>
        <v>99.462365591397855</v>
      </c>
      <c r="N18" s="21">
        <f t="shared" si="6"/>
        <v>109.67741935483872</v>
      </c>
    </row>
    <row r="19" spans="1:20">
      <c r="A19" s="76">
        <v>2012</v>
      </c>
      <c r="B19" s="17">
        <v>54.5</v>
      </c>
      <c r="C19" s="18">
        <v>54.8</v>
      </c>
      <c r="D19" s="18">
        <v>45.9</v>
      </c>
      <c r="E19" s="18">
        <v>40.1</v>
      </c>
      <c r="F19" s="18">
        <v>52.1</v>
      </c>
      <c r="G19" s="21">
        <v>52</v>
      </c>
      <c r="H19" s="76">
        <v>2012</v>
      </c>
      <c r="I19" s="17">
        <f t="shared" si="1"/>
        <v>99.452554744525557</v>
      </c>
      <c r="J19" s="18">
        <f t="shared" si="2"/>
        <v>100</v>
      </c>
      <c r="K19" s="18">
        <f t="shared" si="3"/>
        <v>83.759124087591246</v>
      </c>
      <c r="L19" s="18">
        <f t="shared" si="4"/>
        <v>73.175182481751833</v>
      </c>
      <c r="M19" s="18">
        <f t="shared" si="5"/>
        <v>95.072992700729927</v>
      </c>
      <c r="N19" s="21">
        <f t="shared" si="6"/>
        <v>94.890510948905117</v>
      </c>
    </row>
    <row r="20" spans="1:20">
      <c r="A20" s="98">
        <v>2013</v>
      </c>
      <c r="B20" s="23">
        <v>55.1</v>
      </c>
      <c r="C20" s="24">
        <v>55.3</v>
      </c>
      <c r="D20" s="24">
        <v>49.2</v>
      </c>
      <c r="E20" s="24">
        <v>41.8</v>
      </c>
      <c r="F20" s="24">
        <v>56.4</v>
      </c>
      <c r="G20" s="25" t="s">
        <v>14</v>
      </c>
      <c r="H20" s="98">
        <v>2013</v>
      </c>
      <c r="I20" s="23">
        <f t="shared" si="1"/>
        <v>99.638336347197111</v>
      </c>
      <c r="J20" s="24">
        <f t="shared" si="2"/>
        <v>100</v>
      </c>
      <c r="K20" s="24">
        <f t="shared" si="3"/>
        <v>88.969258589511767</v>
      </c>
      <c r="L20" s="24">
        <f t="shared" si="4"/>
        <v>75.587703435804698</v>
      </c>
      <c r="M20" s="24">
        <f t="shared" si="5"/>
        <v>101.98915009041592</v>
      </c>
      <c r="N20" s="25" t="str">
        <f t="shared" si="6"/>
        <v>n.a.</v>
      </c>
    </row>
    <row r="21" spans="1:20">
      <c r="A21" s="77" t="s">
        <v>69</v>
      </c>
      <c r="B21" s="24"/>
      <c r="C21" s="24"/>
      <c r="D21" s="24"/>
      <c r="E21" s="24"/>
      <c r="F21" s="24"/>
      <c r="G21" s="25"/>
      <c r="H21" s="77" t="s">
        <v>69</v>
      </c>
      <c r="I21" s="24"/>
      <c r="J21" s="24"/>
      <c r="K21" s="24"/>
      <c r="L21" s="24"/>
      <c r="M21" s="24"/>
      <c r="N21" s="25"/>
    </row>
    <row r="22" spans="1:20">
      <c r="A22" s="97">
        <v>2007</v>
      </c>
      <c r="B22" s="6">
        <v>82.2</v>
      </c>
      <c r="C22" s="7">
        <v>82.5</v>
      </c>
      <c r="D22" s="7">
        <v>69.8</v>
      </c>
      <c r="E22" s="7">
        <v>65.7</v>
      </c>
      <c r="F22" s="7">
        <v>73.8</v>
      </c>
      <c r="G22" s="7">
        <v>80</v>
      </c>
      <c r="H22" s="97">
        <v>2007</v>
      </c>
      <c r="I22" s="6">
        <f t="shared" si="1"/>
        <v>99.63636363636364</v>
      </c>
      <c r="J22" s="7">
        <f t="shared" si="2"/>
        <v>100</v>
      </c>
      <c r="K22" s="7">
        <f t="shared" si="3"/>
        <v>84.606060606060609</v>
      </c>
      <c r="L22" s="7">
        <f t="shared" si="4"/>
        <v>79.63636363636364</v>
      </c>
      <c r="M22" s="7">
        <f t="shared" si="5"/>
        <v>89.454545454545453</v>
      </c>
      <c r="N22" s="29">
        <f t="shared" si="6"/>
        <v>96.969696969696969</v>
      </c>
      <c r="P22" s="43"/>
      <c r="Q22" s="43"/>
      <c r="R22" s="43"/>
      <c r="S22" s="43"/>
      <c r="T22" s="43"/>
    </row>
    <row r="23" spans="1:20">
      <c r="A23" s="76">
        <v>2008</v>
      </c>
      <c r="B23" s="17">
        <v>82.3</v>
      </c>
      <c r="C23" s="18">
        <v>82.6</v>
      </c>
      <c r="D23" s="18">
        <v>70.8</v>
      </c>
      <c r="E23" s="18">
        <v>65.5</v>
      </c>
      <c r="F23" s="18">
        <v>76.2</v>
      </c>
      <c r="G23" s="18">
        <v>74.900000000000006</v>
      </c>
      <c r="H23" s="76">
        <v>2008</v>
      </c>
      <c r="I23" s="17">
        <f t="shared" si="1"/>
        <v>99.63680387409201</v>
      </c>
      <c r="J23" s="18">
        <f t="shared" si="2"/>
        <v>100</v>
      </c>
      <c r="K23" s="18">
        <f t="shared" si="3"/>
        <v>85.714285714285722</v>
      </c>
      <c r="L23" s="18">
        <f t="shared" si="4"/>
        <v>79.297820823244564</v>
      </c>
      <c r="M23" s="18">
        <f t="shared" si="5"/>
        <v>92.251815980629544</v>
      </c>
      <c r="N23" s="21">
        <f t="shared" si="6"/>
        <v>90.677966101694935</v>
      </c>
      <c r="P23" s="43"/>
      <c r="Q23" s="43"/>
      <c r="R23" s="43"/>
      <c r="S23" s="43"/>
      <c r="T23" s="43"/>
    </row>
    <row r="24" spans="1:20">
      <c r="A24" s="76">
        <v>2009</v>
      </c>
      <c r="B24" s="17">
        <v>80.3</v>
      </c>
      <c r="C24" s="18">
        <v>80.599999999999994</v>
      </c>
      <c r="D24" s="18">
        <v>68.5</v>
      </c>
      <c r="E24" s="18">
        <v>63.3</v>
      </c>
      <c r="F24" s="18">
        <v>73.599999999999994</v>
      </c>
      <c r="G24" s="18">
        <v>71</v>
      </c>
      <c r="H24" s="76">
        <v>2009</v>
      </c>
      <c r="I24" s="17">
        <f t="shared" si="1"/>
        <v>99.627791563275437</v>
      </c>
      <c r="J24" s="18">
        <f t="shared" si="2"/>
        <v>100</v>
      </c>
      <c r="K24" s="18">
        <f t="shared" si="3"/>
        <v>84.98759305210919</v>
      </c>
      <c r="L24" s="18">
        <f t="shared" si="4"/>
        <v>78.535980148883382</v>
      </c>
      <c r="M24" s="18">
        <f t="shared" si="5"/>
        <v>91.315136476426801</v>
      </c>
      <c r="N24" s="21">
        <f t="shared" si="6"/>
        <v>88.089330024813904</v>
      </c>
      <c r="P24" s="43"/>
      <c r="Q24" s="43"/>
      <c r="R24" s="43"/>
      <c r="S24" s="43"/>
      <c r="T24" s="43"/>
    </row>
    <row r="25" spans="1:20">
      <c r="A25" s="76">
        <v>2010</v>
      </c>
      <c r="B25" s="17">
        <v>80.5</v>
      </c>
      <c r="C25" s="18">
        <v>80.900000000000006</v>
      </c>
      <c r="D25" s="18">
        <v>65.8</v>
      </c>
      <c r="E25" s="18">
        <v>60.8</v>
      </c>
      <c r="F25" s="18">
        <v>71.099999999999994</v>
      </c>
      <c r="G25" s="18">
        <v>57</v>
      </c>
      <c r="H25" s="76">
        <v>2010</v>
      </c>
      <c r="I25" s="17">
        <f t="shared" si="1"/>
        <v>99.50556242274412</v>
      </c>
      <c r="J25" s="18">
        <f t="shared" si="2"/>
        <v>100</v>
      </c>
      <c r="K25" s="18">
        <f t="shared" si="3"/>
        <v>81.334981458590832</v>
      </c>
      <c r="L25" s="18">
        <f t="shared" si="4"/>
        <v>75.154511742892453</v>
      </c>
      <c r="M25" s="18">
        <f t="shared" si="5"/>
        <v>87.886279357231132</v>
      </c>
      <c r="N25" s="21">
        <f t="shared" si="6"/>
        <v>70.457354758961671</v>
      </c>
      <c r="P25" s="43"/>
      <c r="Q25" s="43"/>
      <c r="R25" s="43"/>
      <c r="S25" s="43"/>
      <c r="T25" s="43"/>
    </row>
    <row r="26" spans="1:20">
      <c r="A26" s="76">
        <v>2011</v>
      </c>
      <c r="B26" s="17">
        <v>81</v>
      </c>
      <c r="C26" s="18">
        <v>81.3</v>
      </c>
      <c r="D26" s="18">
        <v>67.8</v>
      </c>
      <c r="E26" s="18">
        <v>61.2</v>
      </c>
      <c r="F26" s="18">
        <v>74.400000000000006</v>
      </c>
      <c r="G26" s="21">
        <v>69.2</v>
      </c>
      <c r="H26" s="76">
        <v>2011</v>
      </c>
      <c r="I26" s="17">
        <f>IF(ISERROR(B26/$C26*100),"n.a.",B26/$C26*100)</f>
        <v>99.630996309963109</v>
      </c>
      <c r="J26" s="18">
        <f t="shared" si="2"/>
        <v>100</v>
      </c>
      <c r="K26" s="18">
        <f t="shared" si="3"/>
        <v>83.394833948339482</v>
      </c>
      <c r="L26" s="18">
        <f t="shared" si="4"/>
        <v>75.276752767527682</v>
      </c>
      <c r="M26" s="18">
        <f t="shared" si="5"/>
        <v>91.51291512915131</v>
      </c>
      <c r="N26" s="21">
        <f t="shared" si="6"/>
        <v>85.116851168511687</v>
      </c>
      <c r="P26" s="43"/>
      <c r="Q26" s="43"/>
      <c r="R26" s="43"/>
      <c r="S26" s="43"/>
      <c r="T26" s="43"/>
    </row>
    <row r="27" spans="1:20">
      <c r="A27" s="76">
        <v>2012</v>
      </c>
      <c r="B27" s="17">
        <v>81.400000000000006</v>
      </c>
      <c r="C27" s="18">
        <v>81.7</v>
      </c>
      <c r="D27" s="18">
        <v>69.5</v>
      </c>
      <c r="E27" s="18">
        <v>65.099999999999994</v>
      </c>
      <c r="F27" s="18">
        <v>74</v>
      </c>
      <c r="G27" s="21">
        <v>66.599999999999994</v>
      </c>
      <c r="H27" s="76">
        <v>2012</v>
      </c>
      <c r="I27" s="17">
        <f>IF(ISERROR(B27/$C27*100),"n.a.",B27/$C27*100)</f>
        <v>99.6328029375765</v>
      </c>
      <c r="J27" s="18">
        <f t="shared" si="2"/>
        <v>100</v>
      </c>
      <c r="K27" s="18">
        <f t="shared" si="3"/>
        <v>85.067319461444299</v>
      </c>
      <c r="L27" s="18">
        <f t="shared" si="4"/>
        <v>79.68176254589963</v>
      </c>
      <c r="M27" s="18">
        <f t="shared" si="5"/>
        <v>90.575275397796815</v>
      </c>
      <c r="N27" s="21">
        <f t="shared" si="6"/>
        <v>81.517747858017131</v>
      </c>
      <c r="P27" s="43"/>
      <c r="Q27" s="43"/>
      <c r="R27" s="43"/>
      <c r="S27" s="43"/>
      <c r="T27" s="43"/>
    </row>
    <row r="28" spans="1:20">
      <c r="A28" s="98">
        <v>2013</v>
      </c>
      <c r="B28" s="23">
        <v>81.599999999999994</v>
      </c>
      <c r="C28" s="24">
        <v>81.900000000000006</v>
      </c>
      <c r="D28" s="24">
        <v>69.3</v>
      </c>
      <c r="E28" s="24">
        <v>63.7</v>
      </c>
      <c r="F28" s="24">
        <v>75.5</v>
      </c>
      <c r="G28" s="25">
        <v>67.099999999999994</v>
      </c>
      <c r="H28" s="98">
        <v>2013</v>
      </c>
      <c r="I28" s="23">
        <f>IF(ISERROR(B28/$C28*100),"n.a.",B28/$C28*100)</f>
        <v>99.633699633699621</v>
      </c>
      <c r="J28" s="24">
        <f t="shared" si="2"/>
        <v>100</v>
      </c>
      <c r="K28" s="24">
        <f t="shared" si="3"/>
        <v>84.615384615384599</v>
      </c>
      <c r="L28" s="24">
        <f t="shared" si="4"/>
        <v>77.777777777777786</v>
      </c>
      <c r="M28" s="24">
        <f t="shared" si="5"/>
        <v>92.185592185592185</v>
      </c>
      <c r="N28" s="25">
        <f t="shared" si="6"/>
        <v>81.929181929181922</v>
      </c>
      <c r="P28" s="43"/>
      <c r="Q28" s="43"/>
      <c r="R28" s="43"/>
      <c r="S28" s="43"/>
      <c r="T28" s="43"/>
    </row>
    <row r="29" spans="1:20">
      <c r="A29" s="77" t="s">
        <v>70</v>
      </c>
      <c r="B29" s="24"/>
      <c r="C29" s="24"/>
      <c r="D29" s="24"/>
      <c r="E29" s="24"/>
      <c r="F29" s="24"/>
      <c r="G29" s="25"/>
      <c r="H29" s="77" t="s">
        <v>70</v>
      </c>
      <c r="I29" s="24"/>
      <c r="J29" s="24"/>
      <c r="K29" s="24"/>
      <c r="L29" s="24"/>
      <c r="M29" s="24"/>
      <c r="N29" s="25"/>
    </row>
    <row r="30" spans="1:20">
      <c r="A30" s="97">
        <v>2007</v>
      </c>
      <c r="B30" s="6">
        <v>31.7</v>
      </c>
      <c r="C30" s="7">
        <v>31.6</v>
      </c>
      <c r="D30" s="7">
        <v>32.6</v>
      </c>
      <c r="E30" s="7">
        <v>30.1</v>
      </c>
      <c r="F30" s="7">
        <v>34.4</v>
      </c>
      <c r="G30" s="7" t="s">
        <v>14</v>
      </c>
      <c r="H30" s="97">
        <v>2007</v>
      </c>
      <c r="I30" s="6">
        <f t="shared" si="1"/>
        <v>100.31645569620254</v>
      </c>
      <c r="J30" s="7">
        <f t="shared" si="2"/>
        <v>100</v>
      </c>
      <c r="K30" s="7">
        <f t="shared" si="3"/>
        <v>103.16455696202532</v>
      </c>
      <c r="L30" s="7">
        <f t="shared" si="4"/>
        <v>95.25316455696202</v>
      </c>
      <c r="M30" s="7">
        <f t="shared" si="5"/>
        <v>108.86075949367087</v>
      </c>
      <c r="N30" s="29" t="str">
        <f t="shared" si="6"/>
        <v>n.a.</v>
      </c>
    </row>
    <row r="31" spans="1:20">
      <c r="A31" s="76">
        <v>2008</v>
      </c>
      <c r="B31" s="17">
        <v>32.6</v>
      </c>
      <c r="C31" s="18">
        <v>32.6</v>
      </c>
      <c r="D31" s="18">
        <v>33.700000000000003</v>
      </c>
      <c r="E31" s="18">
        <v>33.4</v>
      </c>
      <c r="F31" s="18">
        <v>33.5</v>
      </c>
      <c r="G31" s="18" t="s">
        <v>14</v>
      </c>
      <c r="H31" s="76">
        <v>2008</v>
      </c>
      <c r="I31" s="17">
        <f t="shared" si="1"/>
        <v>100</v>
      </c>
      <c r="J31" s="18">
        <f t="shared" si="2"/>
        <v>100</v>
      </c>
      <c r="K31" s="18">
        <f t="shared" si="3"/>
        <v>103.37423312883436</v>
      </c>
      <c r="L31" s="18">
        <f t="shared" si="4"/>
        <v>102.45398773006133</v>
      </c>
      <c r="M31" s="18">
        <f t="shared" si="5"/>
        <v>102.76073619631903</v>
      </c>
      <c r="N31" s="21" t="str">
        <f t="shared" si="6"/>
        <v>n.a.</v>
      </c>
    </row>
    <row r="32" spans="1:20">
      <c r="A32" s="76">
        <v>2009</v>
      </c>
      <c r="B32" s="17">
        <v>32.799999999999997</v>
      </c>
      <c r="C32" s="18">
        <v>32.799999999999997</v>
      </c>
      <c r="D32" s="18">
        <v>34.5</v>
      </c>
      <c r="E32" s="18">
        <v>34.299999999999997</v>
      </c>
      <c r="F32" s="18">
        <v>34.4</v>
      </c>
      <c r="G32" s="18" t="s">
        <v>14</v>
      </c>
      <c r="H32" s="76">
        <v>2009</v>
      </c>
      <c r="I32" s="17">
        <f t="shared" si="1"/>
        <v>100</v>
      </c>
      <c r="J32" s="18">
        <f t="shared" si="2"/>
        <v>100</v>
      </c>
      <c r="K32" s="18">
        <f t="shared" si="3"/>
        <v>105.18292682926831</v>
      </c>
      <c r="L32" s="18">
        <f t="shared" si="4"/>
        <v>104.57317073170731</v>
      </c>
      <c r="M32" s="18">
        <f t="shared" si="5"/>
        <v>104.8780487804878</v>
      </c>
      <c r="N32" s="21" t="str">
        <f t="shared" si="6"/>
        <v>n.a.</v>
      </c>
    </row>
    <row r="33" spans="1:14">
      <c r="A33" s="76">
        <v>2010</v>
      </c>
      <c r="B33" s="17">
        <v>33.700000000000003</v>
      </c>
      <c r="C33" s="18">
        <v>33.700000000000003</v>
      </c>
      <c r="D33" s="18">
        <v>30.3</v>
      </c>
      <c r="E33" s="18">
        <v>26.2</v>
      </c>
      <c r="F33" s="18">
        <v>34</v>
      </c>
      <c r="G33" s="18" t="s">
        <v>14</v>
      </c>
      <c r="H33" s="76">
        <v>2010</v>
      </c>
      <c r="I33" s="17">
        <f t="shared" si="1"/>
        <v>100</v>
      </c>
      <c r="J33" s="18">
        <f t="shared" si="2"/>
        <v>100</v>
      </c>
      <c r="K33" s="18">
        <f t="shared" si="3"/>
        <v>89.910979228486639</v>
      </c>
      <c r="L33" s="18">
        <f t="shared" si="4"/>
        <v>77.744807121661708</v>
      </c>
      <c r="M33" s="18">
        <f t="shared" si="5"/>
        <v>100.89020771513353</v>
      </c>
      <c r="N33" s="21" t="str">
        <f t="shared" si="6"/>
        <v>n.a.</v>
      </c>
    </row>
    <row r="34" spans="1:14">
      <c r="A34" s="76">
        <v>2011</v>
      </c>
      <c r="B34" s="17">
        <v>34.1</v>
      </c>
      <c r="C34" s="18">
        <v>34.1</v>
      </c>
      <c r="D34" s="18">
        <v>33.299999999999997</v>
      </c>
      <c r="E34" s="18">
        <v>31.8</v>
      </c>
      <c r="F34" s="18">
        <v>35</v>
      </c>
      <c r="G34" s="21" t="s">
        <v>14</v>
      </c>
      <c r="H34" s="76">
        <v>2011</v>
      </c>
      <c r="I34" s="17">
        <f t="shared" si="1"/>
        <v>100</v>
      </c>
      <c r="J34" s="18">
        <f t="shared" si="2"/>
        <v>100</v>
      </c>
      <c r="K34" s="18">
        <f t="shared" si="3"/>
        <v>97.653958944281513</v>
      </c>
      <c r="L34" s="18">
        <f t="shared" si="4"/>
        <v>93.255131964809379</v>
      </c>
      <c r="M34" s="18">
        <f t="shared" si="5"/>
        <v>102.63929618768329</v>
      </c>
      <c r="N34" s="21" t="str">
        <f t="shared" si="6"/>
        <v>n.a.</v>
      </c>
    </row>
    <row r="35" spans="1:14">
      <c r="A35" s="76">
        <v>2012</v>
      </c>
      <c r="B35" s="17">
        <v>34.700000000000003</v>
      </c>
      <c r="C35" s="18">
        <v>34.700000000000003</v>
      </c>
      <c r="D35" s="18">
        <v>35.200000000000003</v>
      </c>
      <c r="E35" s="18">
        <v>31.7</v>
      </c>
      <c r="F35" s="18">
        <v>37.200000000000003</v>
      </c>
      <c r="G35" s="21" t="s">
        <v>14</v>
      </c>
      <c r="H35" s="76">
        <v>2012</v>
      </c>
      <c r="I35" s="17">
        <f t="shared" si="1"/>
        <v>100</v>
      </c>
      <c r="J35" s="18">
        <f t="shared" si="2"/>
        <v>100</v>
      </c>
      <c r="K35" s="18">
        <f t="shared" si="3"/>
        <v>101.44092219020173</v>
      </c>
      <c r="L35" s="18">
        <f t="shared" si="4"/>
        <v>91.354466858789621</v>
      </c>
      <c r="M35" s="18">
        <f t="shared" si="5"/>
        <v>107.20461095100863</v>
      </c>
      <c r="N35" s="21" t="str">
        <f t="shared" si="6"/>
        <v>n.a.</v>
      </c>
    </row>
    <row r="36" spans="1:14">
      <c r="A36" s="98">
        <v>2013</v>
      </c>
      <c r="B36" s="23">
        <v>35.1</v>
      </c>
      <c r="C36" s="24">
        <v>35.1</v>
      </c>
      <c r="D36" s="24">
        <v>34</v>
      </c>
      <c r="E36" s="24">
        <v>32.700000000000003</v>
      </c>
      <c r="F36" s="24">
        <v>34.799999999999997</v>
      </c>
      <c r="G36" s="25" t="s">
        <v>14</v>
      </c>
      <c r="H36" s="98">
        <v>2013</v>
      </c>
      <c r="I36" s="23">
        <f t="shared" si="1"/>
        <v>100</v>
      </c>
      <c r="J36" s="24">
        <f t="shared" si="2"/>
        <v>100</v>
      </c>
      <c r="K36" s="24">
        <f t="shared" si="3"/>
        <v>96.866096866096868</v>
      </c>
      <c r="L36" s="24">
        <f t="shared" si="4"/>
        <v>93.162393162393158</v>
      </c>
      <c r="M36" s="24">
        <f t="shared" si="5"/>
        <v>99.145299145299134</v>
      </c>
      <c r="N36" s="25" t="str">
        <f t="shared" si="6"/>
        <v>n.a.</v>
      </c>
    </row>
    <row r="37" spans="1:14">
      <c r="A37" s="94" t="s">
        <v>125</v>
      </c>
      <c r="B37" s="125"/>
      <c r="C37" s="144"/>
      <c r="D37" s="144"/>
      <c r="E37" s="144"/>
      <c r="F37" s="144"/>
      <c r="G37" s="144"/>
      <c r="H37" s="94" t="s">
        <v>142</v>
      </c>
      <c r="I37" s="3"/>
      <c r="J37" s="95"/>
      <c r="K37" s="95"/>
      <c r="L37" s="95"/>
      <c r="M37" s="95"/>
      <c r="N37" s="96"/>
    </row>
    <row r="38" spans="1:14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46"/>
      <c r="J38" s="46"/>
      <c r="K38" s="46"/>
      <c r="L38" s="46"/>
      <c r="M38" s="46"/>
      <c r="N38" s="47"/>
    </row>
    <row r="39" spans="1:14">
      <c r="A39" s="74">
        <v>2008</v>
      </c>
      <c r="B39" s="101">
        <f>IF(ISERROR(B7/B6*100-100),"n.a.",B7/B6*100-100)</f>
        <v>0.31595576619274368</v>
      </c>
      <c r="C39" s="30">
        <f t="shared" ref="C39:G39" si="7">IF(ISERROR(C7/C6*100-100),"n.a.",C7/C6*100-100)</f>
        <v>0.15748031496063675</v>
      </c>
      <c r="D39" s="30">
        <f t="shared" si="7"/>
        <v>2.7586206896551744</v>
      </c>
      <c r="E39" s="30">
        <f t="shared" si="7"/>
        <v>1.8382352941176379</v>
      </c>
      <c r="F39" s="30">
        <f t="shared" si="7"/>
        <v>3.9087947882736103</v>
      </c>
      <c r="G39" s="31">
        <f t="shared" si="7"/>
        <v>0.61633281972264342</v>
      </c>
      <c r="H39" s="73">
        <v>2007</v>
      </c>
      <c r="I39" s="17">
        <f>IF(ISERROR(B6-$C6),"n.a.",B6-$C6)</f>
        <v>-0.20000000000000284</v>
      </c>
      <c r="J39" s="18">
        <f t="shared" ref="J39:N39" si="8">IF(ISERROR(C6-$C6),"n.a.",C6-$C6)</f>
        <v>0</v>
      </c>
      <c r="K39" s="18">
        <f t="shared" si="8"/>
        <v>-5.5</v>
      </c>
      <c r="L39" s="18">
        <f t="shared" si="8"/>
        <v>-9.1000000000000014</v>
      </c>
      <c r="M39" s="18">
        <f t="shared" si="8"/>
        <v>-2.1000000000000014</v>
      </c>
      <c r="N39" s="21">
        <f t="shared" si="8"/>
        <v>1.4000000000000057</v>
      </c>
    </row>
    <row r="40" spans="1:14">
      <c r="A40" s="74">
        <v>2009</v>
      </c>
      <c r="B40" s="59">
        <f t="shared" ref="B40:G44" si="9">IF(ISERROR(B8/B7*100-100),"n.a.",B8/B7*100-100)</f>
        <v>-2.9921259842519703</v>
      </c>
      <c r="C40" s="32">
        <f t="shared" si="9"/>
        <v>-2.9874213836477992</v>
      </c>
      <c r="D40" s="32">
        <f t="shared" si="9"/>
        <v>-5.0335570469798654</v>
      </c>
      <c r="E40" s="32">
        <f t="shared" si="9"/>
        <v>-5.4151624548736521</v>
      </c>
      <c r="F40" s="32">
        <f t="shared" si="9"/>
        <v>-4.5454545454545467</v>
      </c>
      <c r="G40" s="33">
        <f t="shared" si="9"/>
        <v>-13.476263399693721</v>
      </c>
      <c r="H40" s="74">
        <v>2008</v>
      </c>
      <c r="I40" s="17">
        <f>IF(ISERROR(B7-$C7),"n.a.",B7-$C7)</f>
        <v>-0.10000000000000142</v>
      </c>
      <c r="J40" s="18">
        <f t="shared" ref="J40:N42" si="10">IF(ISERROR(C7-$C7),"n.a.",C7-$C7)</f>
        <v>0</v>
      </c>
      <c r="K40" s="18">
        <f t="shared" si="10"/>
        <v>-4</v>
      </c>
      <c r="L40" s="18">
        <f t="shared" si="10"/>
        <v>-8.2000000000000028</v>
      </c>
      <c r="M40" s="18">
        <f t="shared" si="10"/>
        <v>0.19999999999999574</v>
      </c>
      <c r="N40" s="21">
        <f t="shared" si="10"/>
        <v>1.6999999999999957</v>
      </c>
    </row>
    <row r="41" spans="1:14">
      <c r="A41" s="74">
        <v>2010</v>
      </c>
      <c r="B41" s="59">
        <f t="shared" si="9"/>
        <v>0</v>
      </c>
      <c r="C41" s="32">
        <f t="shared" si="9"/>
        <v>0.16207455429497486</v>
      </c>
      <c r="D41" s="32">
        <f t="shared" si="9"/>
        <v>-5.1236749116607712</v>
      </c>
      <c r="E41" s="32">
        <f t="shared" si="9"/>
        <v>-7.4427480916030504</v>
      </c>
      <c r="F41" s="32">
        <f t="shared" si="9"/>
        <v>-3.448275862068968</v>
      </c>
      <c r="G41" s="33">
        <f t="shared" si="9"/>
        <v>-2.8318584070796504</v>
      </c>
      <c r="H41" s="74">
        <v>2009</v>
      </c>
      <c r="I41" s="17">
        <f>IF(ISERROR(B8-$C8),"n.a.",B8-$C8)</f>
        <v>-0.10000000000000142</v>
      </c>
      <c r="J41" s="18">
        <f t="shared" si="10"/>
        <v>0</v>
      </c>
      <c r="K41" s="18">
        <f t="shared" si="10"/>
        <v>-5.1000000000000014</v>
      </c>
      <c r="L41" s="18">
        <f t="shared" si="10"/>
        <v>-9.3000000000000043</v>
      </c>
      <c r="M41" s="18">
        <f t="shared" si="10"/>
        <v>-0.80000000000000426</v>
      </c>
      <c r="N41" s="21">
        <f t="shared" si="10"/>
        <v>-5.2000000000000028</v>
      </c>
    </row>
    <row r="42" spans="1:14">
      <c r="A42" s="74">
        <v>2011</v>
      </c>
      <c r="B42" s="59">
        <f t="shared" si="9"/>
        <v>0.32467532467532578</v>
      </c>
      <c r="C42" s="32">
        <f t="shared" si="9"/>
        <v>0.32362459546926914</v>
      </c>
      <c r="D42" s="32">
        <f t="shared" si="9"/>
        <v>3.9106145251396498</v>
      </c>
      <c r="E42" s="32">
        <f t="shared" si="9"/>
        <v>3.5051546391752737</v>
      </c>
      <c r="F42" s="32">
        <f t="shared" si="9"/>
        <v>4.4217687074829826</v>
      </c>
      <c r="G42" s="33">
        <f t="shared" si="9"/>
        <v>2.9143897996356998</v>
      </c>
      <c r="H42" s="74">
        <v>2010</v>
      </c>
      <c r="I42" s="17">
        <f>IF(ISERROR(B9-$C9),"n.a.",B9-$C9)</f>
        <v>-0.19999999999999574</v>
      </c>
      <c r="J42" s="18">
        <f t="shared" si="10"/>
        <v>0</v>
      </c>
      <c r="K42" s="18">
        <f t="shared" si="10"/>
        <v>-8.0999999999999943</v>
      </c>
      <c r="L42" s="18">
        <f t="shared" si="10"/>
        <v>-13.299999999999997</v>
      </c>
      <c r="M42" s="18">
        <f t="shared" si="10"/>
        <v>-3</v>
      </c>
      <c r="N42" s="21">
        <f t="shared" si="10"/>
        <v>-6.8999999999999986</v>
      </c>
    </row>
    <row r="43" spans="1:14">
      <c r="A43" s="74">
        <v>2012</v>
      </c>
      <c r="B43" s="59">
        <f t="shared" si="9"/>
        <v>0</v>
      </c>
      <c r="C43" s="32">
        <f t="shared" ref="C43:G43" si="11">IF(ISERROR(C11/C10*100-100),"n.a.",C11/C10*100-100)</f>
        <v>0</v>
      </c>
      <c r="D43" s="32">
        <f t="shared" si="11"/>
        <v>1.9713261648745686</v>
      </c>
      <c r="E43" s="32">
        <f t="shared" si="11"/>
        <v>5.1792828685258883</v>
      </c>
      <c r="F43" s="32">
        <f t="shared" si="11"/>
        <v>-1.1400651465798006</v>
      </c>
      <c r="G43" s="33">
        <f t="shared" si="11"/>
        <v>9.7345132743362797</v>
      </c>
      <c r="H43" s="74">
        <v>2011</v>
      </c>
      <c r="I43" s="17">
        <f t="shared" ref="I43:N43" si="12">IF(ISERROR(B10-$C10),"n.a.",B10-$C10)</f>
        <v>-0.20000000000000284</v>
      </c>
      <c r="J43" s="18">
        <f t="shared" si="12"/>
        <v>0</v>
      </c>
      <c r="K43" s="18">
        <f t="shared" si="12"/>
        <v>-6.2000000000000028</v>
      </c>
      <c r="L43" s="18">
        <f t="shared" si="12"/>
        <v>-11.799999999999997</v>
      </c>
      <c r="M43" s="18">
        <f t="shared" si="12"/>
        <v>-0.60000000000000142</v>
      </c>
      <c r="N43" s="21">
        <f t="shared" si="12"/>
        <v>-5.5</v>
      </c>
    </row>
    <row r="44" spans="1:14">
      <c r="A44" s="74">
        <v>2013</v>
      </c>
      <c r="B44" s="59">
        <f t="shared" si="9"/>
        <v>0.16181229773462746</v>
      </c>
      <c r="C44" s="32">
        <f t="shared" ref="C44:G44" si="13">IF(ISERROR(C12/C11*100-100),"n.a.",C12/C11*100-100)</f>
        <v>0</v>
      </c>
      <c r="D44" s="32">
        <f t="shared" si="13"/>
        <v>0.52724077328647923</v>
      </c>
      <c r="E44" s="32">
        <f t="shared" si="13"/>
        <v>0.18939393939393767</v>
      </c>
      <c r="F44" s="32">
        <f t="shared" si="13"/>
        <v>0.82372322899506401</v>
      </c>
      <c r="G44" s="33">
        <f t="shared" si="13"/>
        <v>0.32258064516128115</v>
      </c>
      <c r="H44" s="74">
        <v>2012</v>
      </c>
      <c r="I44" s="17">
        <f t="shared" ref="I44:N44" si="14">IF(ISERROR(B11-$C11),"n.a.",B11-$C11)</f>
        <v>-0.20000000000000284</v>
      </c>
      <c r="J44" s="18">
        <f t="shared" si="14"/>
        <v>0</v>
      </c>
      <c r="K44" s="18">
        <f t="shared" si="14"/>
        <v>-5.1000000000000014</v>
      </c>
      <c r="L44" s="18">
        <f t="shared" si="14"/>
        <v>-9.2000000000000028</v>
      </c>
      <c r="M44" s="18">
        <f t="shared" si="14"/>
        <v>-1.2999999999999972</v>
      </c>
      <c r="N44" s="21">
        <f t="shared" si="14"/>
        <v>0</v>
      </c>
    </row>
    <row r="45" spans="1:14">
      <c r="A45" s="75" t="s">
        <v>220</v>
      </c>
      <c r="B45" s="60">
        <f>IF(ISERROR(B12/B6*100-100),"n.a.",B12/B6*100-100)</f>
        <v>-2.2116903633491347</v>
      </c>
      <c r="C45" s="34">
        <f t="shared" ref="C45:G45" si="15">IF(ISERROR(C12/C6*100-100),"n.a.",C12/C6*100-100)</f>
        <v>-2.3622047244094517</v>
      </c>
      <c r="D45" s="34">
        <f t="shared" si="15"/>
        <v>-1.379310344827573</v>
      </c>
      <c r="E45" s="34">
        <f t="shared" si="15"/>
        <v>-2.7573529411764781</v>
      </c>
      <c r="F45" s="34">
        <f t="shared" si="15"/>
        <v>-0.32573289902279612</v>
      </c>
      <c r="G45" s="35">
        <f t="shared" si="15"/>
        <v>-4.1602465331279035</v>
      </c>
      <c r="H45" s="75">
        <v>2013</v>
      </c>
      <c r="I45" s="17">
        <f t="shared" ref="I45:N45" si="16">IF(ISERROR(B12-$C12),"n.a.",B12-$C12)</f>
        <v>-0.10000000000000142</v>
      </c>
      <c r="J45" s="18">
        <f t="shared" si="16"/>
        <v>0</v>
      </c>
      <c r="K45" s="18">
        <f t="shared" si="16"/>
        <v>-4.7999999999999972</v>
      </c>
      <c r="L45" s="18">
        <f t="shared" si="16"/>
        <v>-9.1000000000000014</v>
      </c>
      <c r="M45" s="18">
        <f t="shared" si="16"/>
        <v>-0.79999999999999716</v>
      </c>
      <c r="N45" s="21">
        <f t="shared" si="16"/>
        <v>0.20000000000000284</v>
      </c>
    </row>
    <row r="46" spans="1:14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2" si="17">IF(ISERROR(B15/B14*100-100),"n.a.",B15/B14*100-100)</f>
        <v>0.5050505050505194</v>
      </c>
      <c r="C47" s="30">
        <f t="shared" si="17"/>
        <v>0.33444816053511772</v>
      </c>
      <c r="D47" s="30">
        <f t="shared" si="17"/>
        <v>5.8467741935483701</v>
      </c>
      <c r="E47" s="30">
        <f t="shared" si="17"/>
        <v>2.9082774049217051</v>
      </c>
      <c r="F47" s="30">
        <f t="shared" si="17"/>
        <v>7.818181818181813</v>
      </c>
      <c r="G47" s="31" t="str">
        <f t="shared" si="17"/>
        <v>n.a.</v>
      </c>
      <c r="H47" s="73">
        <v>2007</v>
      </c>
      <c r="I47" s="6">
        <f t="shared" ref="I47:N50" si="18">IF(ISERROR(B14-$C14),"n.a.",B14-$C14)</f>
        <v>-0.39999999999999858</v>
      </c>
      <c r="J47" s="7">
        <f t="shared" si="18"/>
        <v>0</v>
      </c>
      <c r="K47" s="7">
        <f t="shared" si="18"/>
        <v>-10.199999999999996</v>
      </c>
      <c r="L47" s="7">
        <f t="shared" si="18"/>
        <v>-15.099999999999994</v>
      </c>
      <c r="M47" s="7">
        <f t="shared" si="18"/>
        <v>-4.7999999999999972</v>
      </c>
      <c r="N47" s="29">
        <f t="shared" si="18"/>
        <v>-11.599999999999994</v>
      </c>
    </row>
    <row r="48" spans="1:14">
      <c r="A48" s="74">
        <v>2009</v>
      </c>
      <c r="B48" s="59">
        <f t="shared" si="17"/>
        <v>-7.0351758793969879</v>
      </c>
      <c r="C48" s="32">
        <f t="shared" si="17"/>
        <v>-7</v>
      </c>
      <c r="D48" s="32">
        <f t="shared" si="17"/>
        <v>-12.38095238095238</v>
      </c>
      <c r="E48" s="32">
        <f t="shared" si="17"/>
        <v>-12.608695652173907</v>
      </c>
      <c r="F48" s="32">
        <f t="shared" si="17"/>
        <v>-11.129848229342315</v>
      </c>
      <c r="G48" s="33" t="str">
        <f t="shared" si="17"/>
        <v>n.a.</v>
      </c>
      <c r="H48" s="74">
        <v>2008</v>
      </c>
      <c r="I48" s="17">
        <f t="shared" si="18"/>
        <v>-0.29999999999999716</v>
      </c>
      <c r="J48" s="18">
        <f t="shared" si="18"/>
        <v>0</v>
      </c>
      <c r="K48" s="18">
        <f t="shared" si="18"/>
        <v>-7.5</v>
      </c>
      <c r="L48" s="18">
        <f t="shared" si="18"/>
        <v>-14</v>
      </c>
      <c r="M48" s="18">
        <f t="shared" si="18"/>
        <v>-0.70000000000000284</v>
      </c>
      <c r="N48" s="21" t="str">
        <f t="shared" si="18"/>
        <v>n.a.</v>
      </c>
    </row>
    <row r="49" spans="1:14">
      <c r="A49" s="74">
        <v>2010</v>
      </c>
      <c r="B49" s="59">
        <f t="shared" si="17"/>
        <v>-1.0810810810810807</v>
      </c>
      <c r="C49" s="32">
        <f t="shared" si="17"/>
        <v>-0.89605734767025069</v>
      </c>
      <c r="D49" s="32">
        <f t="shared" si="17"/>
        <v>-2.1739130434782652</v>
      </c>
      <c r="E49" s="32">
        <f t="shared" si="17"/>
        <v>-8.9552238805970177</v>
      </c>
      <c r="F49" s="32">
        <f t="shared" si="17"/>
        <v>-0.18975332068310991</v>
      </c>
      <c r="G49" s="33" t="str">
        <f t="shared" si="17"/>
        <v>n.a.</v>
      </c>
      <c r="H49" s="74">
        <v>2009</v>
      </c>
      <c r="I49" s="17">
        <f t="shared" si="18"/>
        <v>-0.29999999999999716</v>
      </c>
      <c r="J49" s="18">
        <f t="shared" si="18"/>
        <v>0</v>
      </c>
      <c r="K49" s="18">
        <f t="shared" si="18"/>
        <v>-9.7999999999999972</v>
      </c>
      <c r="L49" s="18">
        <f t="shared" si="18"/>
        <v>-15.599999999999994</v>
      </c>
      <c r="M49" s="18">
        <f t="shared" si="18"/>
        <v>-3.0999999999999943</v>
      </c>
      <c r="N49" s="21" t="str">
        <f t="shared" si="18"/>
        <v>n.a.</v>
      </c>
    </row>
    <row r="50" spans="1:14">
      <c r="A50" s="74">
        <v>2011</v>
      </c>
      <c r="B50" s="59">
        <f t="shared" si="17"/>
        <v>0.91074681238616506</v>
      </c>
      <c r="C50" s="32">
        <f t="shared" si="17"/>
        <v>0.90415913200723708</v>
      </c>
      <c r="D50" s="32">
        <f t="shared" si="17"/>
        <v>5.1111111111111143</v>
      </c>
      <c r="E50" s="32">
        <f t="shared" si="17"/>
        <v>7.9234972677595579</v>
      </c>
      <c r="F50" s="32">
        <f t="shared" si="17"/>
        <v>5.5133079847908562</v>
      </c>
      <c r="G50" s="33">
        <f t="shared" si="17"/>
        <v>-8.2458770614692583</v>
      </c>
      <c r="H50" s="74">
        <v>2010</v>
      </c>
      <c r="I50" s="17">
        <f t="shared" si="18"/>
        <v>-0.39999999999999858</v>
      </c>
      <c r="J50" s="18">
        <f t="shared" si="18"/>
        <v>0</v>
      </c>
      <c r="K50" s="18">
        <f t="shared" si="18"/>
        <v>-10.299999999999997</v>
      </c>
      <c r="L50" s="18">
        <f t="shared" si="18"/>
        <v>-18.699999999999996</v>
      </c>
      <c r="M50" s="18">
        <f t="shared" si="18"/>
        <v>-2.6999999999999957</v>
      </c>
      <c r="N50" s="21">
        <f t="shared" si="18"/>
        <v>11.400000000000006</v>
      </c>
    </row>
    <row r="51" spans="1:14">
      <c r="A51" s="74">
        <v>2012</v>
      </c>
      <c r="B51" s="59">
        <f t="shared" si="17"/>
        <v>-1.6245487364620885</v>
      </c>
      <c r="C51" s="32">
        <f t="shared" ref="C51:G51" si="19">IF(ISERROR(C19/C18*100-100),"n.a.",C19/C18*100-100)</f>
        <v>-1.7921146953405014</v>
      </c>
      <c r="D51" s="32">
        <f t="shared" si="19"/>
        <v>-2.9598308668076072</v>
      </c>
      <c r="E51" s="32">
        <f t="shared" si="19"/>
        <v>1.51898734177216</v>
      </c>
      <c r="F51" s="32">
        <f t="shared" si="19"/>
        <v>-6.1261261261261239</v>
      </c>
      <c r="G51" s="33">
        <f t="shared" si="19"/>
        <v>-15.032679738562095</v>
      </c>
      <c r="H51" s="74">
        <v>2011</v>
      </c>
      <c r="I51" s="17">
        <f t="shared" ref="I51:N51" si="20">IF(ISERROR(B18-$C18),"n.a.",B18-$C18)</f>
        <v>-0.39999999999999858</v>
      </c>
      <c r="J51" s="18">
        <f t="shared" si="20"/>
        <v>0</v>
      </c>
      <c r="K51" s="18">
        <f t="shared" si="20"/>
        <v>-8.5</v>
      </c>
      <c r="L51" s="18">
        <f t="shared" si="20"/>
        <v>-16.299999999999997</v>
      </c>
      <c r="M51" s="18">
        <f t="shared" si="20"/>
        <v>-0.29999999999999716</v>
      </c>
      <c r="N51" s="21">
        <f t="shared" si="20"/>
        <v>5.4000000000000057</v>
      </c>
    </row>
    <row r="52" spans="1:14">
      <c r="A52" s="74">
        <v>2013</v>
      </c>
      <c r="B52" s="59">
        <f t="shared" si="17"/>
        <v>1.1009174311926699</v>
      </c>
      <c r="C52" s="32">
        <f t="shared" ref="C52:G52" si="21">IF(ISERROR(C20/C19*100-100),"n.a.",C20/C19*100-100)</f>
        <v>0.9124087591240766</v>
      </c>
      <c r="D52" s="32">
        <f t="shared" si="21"/>
        <v>7.1895424836601478</v>
      </c>
      <c r="E52" s="32">
        <f t="shared" si="21"/>
        <v>4.2394014962593474</v>
      </c>
      <c r="F52" s="32">
        <f t="shared" si="21"/>
        <v>8.2533589251439423</v>
      </c>
      <c r="G52" s="33" t="str">
        <f t="shared" si="21"/>
        <v>n.a.</v>
      </c>
      <c r="H52" s="74">
        <v>2012</v>
      </c>
      <c r="I52" s="17">
        <f t="shared" ref="I52:N52" si="22">IF(ISERROR(B19-$C19),"n.a.",B19-$C19)</f>
        <v>-0.29999999999999716</v>
      </c>
      <c r="J52" s="18">
        <f t="shared" si="22"/>
        <v>0</v>
      </c>
      <c r="K52" s="18">
        <f t="shared" si="22"/>
        <v>-8.8999999999999986</v>
      </c>
      <c r="L52" s="18">
        <f t="shared" si="22"/>
        <v>-14.699999999999996</v>
      </c>
      <c r="M52" s="18">
        <f t="shared" si="22"/>
        <v>-2.6999999999999957</v>
      </c>
      <c r="N52" s="21">
        <f t="shared" si="22"/>
        <v>-2.7999999999999972</v>
      </c>
    </row>
    <row r="53" spans="1:14">
      <c r="A53" s="75" t="s">
        <v>220</v>
      </c>
      <c r="B53" s="60">
        <f>IF(ISERROR(B20/B14*100-100),"n.a.",B20/B14*100-100)</f>
        <v>-7.2390572390572316</v>
      </c>
      <c r="C53" s="34">
        <f t="shared" ref="C53:G53" si="23">IF(ISERROR(C20/C14*100-100),"n.a.",C20/C14*100-100)</f>
        <v>-7.5250836120401345</v>
      </c>
      <c r="D53" s="34">
        <f t="shared" si="23"/>
        <v>-0.80645161290323131</v>
      </c>
      <c r="E53" s="34">
        <f t="shared" si="23"/>
        <v>-6.4876957494407179</v>
      </c>
      <c r="F53" s="34">
        <f t="shared" si="23"/>
        <v>2.5454545454545325</v>
      </c>
      <c r="G53" s="35" t="str">
        <f t="shared" si="23"/>
        <v>n.a.</v>
      </c>
      <c r="H53" s="75">
        <v>2013</v>
      </c>
      <c r="I53" s="17">
        <f t="shared" ref="I53:N53" si="24">IF(ISERROR(B20-$C20),"n.a.",B20-$C20)</f>
        <v>-0.19999999999999574</v>
      </c>
      <c r="J53" s="18">
        <f t="shared" si="24"/>
        <v>0</v>
      </c>
      <c r="K53" s="18">
        <f t="shared" si="24"/>
        <v>-6.0999999999999943</v>
      </c>
      <c r="L53" s="18">
        <f t="shared" si="24"/>
        <v>-13.5</v>
      </c>
      <c r="M53" s="18">
        <f t="shared" si="24"/>
        <v>1.1000000000000014</v>
      </c>
      <c r="N53" s="21" t="str">
        <f t="shared" si="24"/>
        <v>n.a.</v>
      </c>
    </row>
    <row r="54" spans="1:14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57"/>
      <c r="J54" s="57"/>
      <c r="K54" s="57"/>
      <c r="L54" s="57"/>
      <c r="M54" s="57"/>
      <c r="N54" s="58"/>
    </row>
    <row r="55" spans="1:14">
      <c r="A55" s="74">
        <v>2008</v>
      </c>
      <c r="B55" s="101">
        <f t="shared" ref="B55:G60" si="25">IF(ISERROR(B23/B22*100-100),"n.a.",B23/B22*100-100)</f>
        <v>0.12165450121652555</v>
      </c>
      <c r="C55" s="30">
        <f t="shared" si="25"/>
        <v>0.12121212121212466</v>
      </c>
      <c r="D55" s="30">
        <f t="shared" si="25"/>
        <v>1.4326647564469823</v>
      </c>
      <c r="E55" s="30">
        <f t="shared" si="25"/>
        <v>-0.30441400304414401</v>
      </c>
      <c r="F55" s="30">
        <f t="shared" si="25"/>
        <v>3.2520325203252156</v>
      </c>
      <c r="G55" s="31">
        <f t="shared" si="25"/>
        <v>-6.375</v>
      </c>
      <c r="H55" s="73">
        <v>2007</v>
      </c>
      <c r="I55" s="6">
        <f t="shared" ref="I55:N58" si="26">IF(ISERROR(B22-$C22),"n.a.",B22-$C22)</f>
        <v>-0.29999999999999716</v>
      </c>
      <c r="J55" s="7">
        <f t="shared" si="26"/>
        <v>0</v>
      </c>
      <c r="K55" s="7">
        <f t="shared" si="26"/>
        <v>-12.700000000000003</v>
      </c>
      <c r="L55" s="7">
        <f t="shared" si="26"/>
        <v>-16.799999999999997</v>
      </c>
      <c r="M55" s="7">
        <f t="shared" si="26"/>
        <v>-8.7000000000000028</v>
      </c>
      <c r="N55" s="29">
        <f t="shared" si="26"/>
        <v>-2.5</v>
      </c>
    </row>
    <row r="56" spans="1:14">
      <c r="A56" s="74">
        <v>2009</v>
      </c>
      <c r="B56" s="59">
        <f t="shared" si="25"/>
        <v>-2.4301336573511492</v>
      </c>
      <c r="C56" s="32">
        <f t="shared" si="25"/>
        <v>-2.4213075060532674</v>
      </c>
      <c r="D56" s="32">
        <f t="shared" si="25"/>
        <v>-3.2485875706214671</v>
      </c>
      <c r="E56" s="32">
        <f t="shared" si="25"/>
        <v>-3.3587786259542014</v>
      </c>
      <c r="F56" s="32">
        <f t="shared" si="25"/>
        <v>-3.4120734908136541</v>
      </c>
      <c r="G56" s="33">
        <f t="shared" si="25"/>
        <v>-5.206942590120164</v>
      </c>
      <c r="H56" s="74">
        <v>2008</v>
      </c>
      <c r="I56" s="17">
        <f t="shared" si="26"/>
        <v>-0.29999999999999716</v>
      </c>
      <c r="J56" s="18">
        <f t="shared" si="26"/>
        <v>0</v>
      </c>
      <c r="K56" s="18">
        <f t="shared" si="26"/>
        <v>-11.799999999999997</v>
      </c>
      <c r="L56" s="18">
        <f t="shared" si="26"/>
        <v>-17.099999999999994</v>
      </c>
      <c r="M56" s="18">
        <f t="shared" si="26"/>
        <v>-6.3999999999999915</v>
      </c>
      <c r="N56" s="21">
        <f t="shared" si="26"/>
        <v>-7.6999999999999886</v>
      </c>
    </row>
    <row r="57" spans="1:14">
      <c r="A57" s="74">
        <v>2010</v>
      </c>
      <c r="B57" s="59">
        <f t="shared" si="25"/>
        <v>0.24906600249066457</v>
      </c>
      <c r="C57" s="32">
        <f t="shared" si="25"/>
        <v>0.37220843672459125</v>
      </c>
      <c r="D57" s="32">
        <f t="shared" si="25"/>
        <v>-3.9416058394160558</v>
      </c>
      <c r="E57" s="32">
        <f t="shared" si="25"/>
        <v>-3.949447077409161</v>
      </c>
      <c r="F57" s="32">
        <f t="shared" si="25"/>
        <v>-3.3967391304347814</v>
      </c>
      <c r="G57" s="33">
        <f t="shared" si="25"/>
        <v>-19.718309859154928</v>
      </c>
      <c r="H57" s="74">
        <v>2009</v>
      </c>
      <c r="I57" s="17">
        <f t="shared" si="26"/>
        <v>-0.29999999999999716</v>
      </c>
      <c r="J57" s="18">
        <f t="shared" si="26"/>
        <v>0</v>
      </c>
      <c r="K57" s="18">
        <f t="shared" si="26"/>
        <v>-12.099999999999994</v>
      </c>
      <c r="L57" s="18">
        <f t="shared" si="26"/>
        <v>-17.299999999999997</v>
      </c>
      <c r="M57" s="18">
        <f t="shared" si="26"/>
        <v>-7</v>
      </c>
      <c r="N57" s="21">
        <f t="shared" si="26"/>
        <v>-9.5999999999999943</v>
      </c>
    </row>
    <row r="58" spans="1:14">
      <c r="A58" s="74">
        <v>2011</v>
      </c>
      <c r="B58" s="59">
        <f t="shared" si="25"/>
        <v>0.62111801242235742</v>
      </c>
      <c r="C58" s="32">
        <f t="shared" si="25"/>
        <v>0.49443757725586579</v>
      </c>
      <c r="D58" s="32">
        <f t="shared" si="25"/>
        <v>3.0395136778115415</v>
      </c>
      <c r="E58" s="32">
        <f t="shared" si="25"/>
        <v>0.65789473684212396</v>
      </c>
      <c r="F58" s="32">
        <f t="shared" si="25"/>
        <v>4.6413502109704723</v>
      </c>
      <c r="G58" s="33">
        <f>IF(ISERROR(G26/G25*100-100),"n.a.",G26/G25*100-100)</f>
        <v>21.403508771929822</v>
      </c>
      <c r="H58" s="74">
        <v>2010</v>
      </c>
      <c r="I58" s="17">
        <f t="shared" si="26"/>
        <v>-0.40000000000000568</v>
      </c>
      <c r="J58" s="18">
        <f t="shared" si="26"/>
        <v>0</v>
      </c>
      <c r="K58" s="18">
        <f t="shared" si="26"/>
        <v>-15.100000000000009</v>
      </c>
      <c r="L58" s="18">
        <f t="shared" si="26"/>
        <v>-20.100000000000009</v>
      </c>
      <c r="M58" s="18">
        <f t="shared" si="26"/>
        <v>-9.8000000000000114</v>
      </c>
      <c r="N58" s="21">
        <f t="shared" si="26"/>
        <v>-23.900000000000006</v>
      </c>
    </row>
    <row r="59" spans="1:14">
      <c r="A59" s="74">
        <v>2012</v>
      </c>
      <c r="B59" s="59">
        <f t="shared" si="25"/>
        <v>0.49382716049383646</v>
      </c>
      <c r="C59" s="32">
        <f t="shared" ref="C59:G59" si="27">IF(ISERROR(C27/C26*100-100),"n.a.",C27/C26*100-100)</f>
        <v>0.49200492004921159</v>
      </c>
      <c r="D59" s="32">
        <f t="shared" si="27"/>
        <v>2.5073746312684477</v>
      </c>
      <c r="E59" s="32">
        <f t="shared" si="27"/>
        <v>6.3725490196078169</v>
      </c>
      <c r="F59" s="32">
        <f t="shared" si="27"/>
        <v>-0.53763440860215894</v>
      </c>
      <c r="G59" s="33">
        <f t="shared" si="27"/>
        <v>-3.7572254335260169</v>
      </c>
      <c r="H59" s="74">
        <v>2011</v>
      </c>
      <c r="I59" s="17">
        <f t="shared" ref="I59:N59" si="28">IF(ISERROR(B26-$C26),"n.a.",B26-$C26)</f>
        <v>-0.29999999999999716</v>
      </c>
      <c r="J59" s="18">
        <f t="shared" si="28"/>
        <v>0</v>
      </c>
      <c r="K59" s="18">
        <f t="shared" si="28"/>
        <v>-13.5</v>
      </c>
      <c r="L59" s="18">
        <f t="shared" si="28"/>
        <v>-20.099999999999994</v>
      </c>
      <c r="M59" s="18">
        <f t="shared" si="28"/>
        <v>-6.8999999999999915</v>
      </c>
      <c r="N59" s="21">
        <f t="shared" si="28"/>
        <v>-12.099999999999994</v>
      </c>
    </row>
    <row r="60" spans="1:14">
      <c r="A60" s="74">
        <v>2013</v>
      </c>
      <c r="B60" s="59">
        <f t="shared" si="25"/>
        <v>0.24570024570023463</v>
      </c>
      <c r="C60" s="32">
        <f t="shared" ref="C60:G60" si="29">IF(ISERROR(C28/C27*100-100),"n.a.",C28/C27*100-100)</f>
        <v>0.24479804161568097</v>
      </c>
      <c r="D60" s="32">
        <f t="shared" si="29"/>
        <v>-0.28776978417266719</v>
      </c>
      <c r="E60" s="32">
        <f t="shared" si="29"/>
        <v>-2.1505376344085931</v>
      </c>
      <c r="F60" s="32">
        <f t="shared" si="29"/>
        <v>2.0270270270270174</v>
      </c>
      <c r="G60" s="33">
        <f t="shared" si="29"/>
        <v>0.75075075075075404</v>
      </c>
      <c r="H60" s="74">
        <v>2012</v>
      </c>
      <c r="I60" s="17">
        <f t="shared" ref="I60:N60" si="30">IF(ISERROR(B27-$C27),"n.a.",B27-$C27)</f>
        <v>-0.29999999999999716</v>
      </c>
      <c r="J60" s="18">
        <f t="shared" si="30"/>
        <v>0</v>
      </c>
      <c r="K60" s="18">
        <f t="shared" si="30"/>
        <v>-12.200000000000003</v>
      </c>
      <c r="L60" s="18">
        <f t="shared" si="30"/>
        <v>-16.600000000000009</v>
      </c>
      <c r="M60" s="18">
        <f t="shared" si="30"/>
        <v>-7.7000000000000028</v>
      </c>
      <c r="N60" s="21">
        <f t="shared" si="30"/>
        <v>-15.100000000000009</v>
      </c>
    </row>
    <row r="61" spans="1:14">
      <c r="A61" s="75" t="s">
        <v>220</v>
      </c>
      <c r="B61" s="60">
        <f>IF(ISERROR(B28/B22*100-100),"n.a.",B28/B22*100-100)</f>
        <v>-0.72992700729928117</v>
      </c>
      <c r="C61" s="34">
        <f t="shared" ref="C61:G61" si="31">IF(ISERROR(C28/C22*100-100),"n.a.",C28/C22*100-100)</f>
        <v>-0.72727272727271952</v>
      </c>
      <c r="D61" s="34">
        <f t="shared" si="31"/>
        <v>-0.71633237822349827</v>
      </c>
      <c r="E61" s="34">
        <f t="shared" si="31"/>
        <v>-3.0441400304413975</v>
      </c>
      <c r="F61" s="34">
        <f t="shared" si="31"/>
        <v>2.3035230352303557</v>
      </c>
      <c r="G61" s="35">
        <f t="shared" si="31"/>
        <v>-16.125000000000014</v>
      </c>
      <c r="H61" s="75">
        <v>2013</v>
      </c>
      <c r="I61" s="17">
        <f t="shared" ref="I61:N61" si="32">IF(ISERROR(B28-$C28),"n.a.",B28-$C28)</f>
        <v>-0.30000000000001137</v>
      </c>
      <c r="J61" s="18">
        <f t="shared" si="32"/>
        <v>0</v>
      </c>
      <c r="K61" s="18">
        <f t="shared" si="32"/>
        <v>-12.600000000000009</v>
      </c>
      <c r="L61" s="18">
        <f t="shared" si="32"/>
        <v>-18.200000000000003</v>
      </c>
      <c r="M61" s="18">
        <f t="shared" si="32"/>
        <v>-6.4000000000000057</v>
      </c>
      <c r="N61" s="21">
        <f t="shared" si="32"/>
        <v>-14.800000000000011</v>
      </c>
    </row>
    <row r="62" spans="1:14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57"/>
      <c r="J62" s="57"/>
      <c r="K62" s="57"/>
      <c r="L62" s="57"/>
      <c r="M62" s="57"/>
      <c r="N62" s="58"/>
    </row>
    <row r="63" spans="1:14">
      <c r="A63" s="74">
        <v>2008</v>
      </c>
      <c r="B63" s="101">
        <f t="shared" ref="B63:G68" si="33">IF(ISERROR(B31/B30*100-100),"n.a.",B31/B30*100-100)</f>
        <v>2.8391167192429094</v>
      </c>
      <c r="C63" s="30">
        <f t="shared" si="33"/>
        <v>3.1645569620253156</v>
      </c>
      <c r="D63" s="30">
        <f t="shared" si="33"/>
        <v>3.3742331288343621</v>
      </c>
      <c r="E63" s="30">
        <f t="shared" si="33"/>
        <v>10.963455149501655</v>
      </c>
      <c r="F63" s="30">
        <f t="shared" si="33"/>
        <v>-2.6162790697674296</v>
      </c>
      <c r="G63" s="31" t="str">
        <f t="shared" si="33"/>
        <v>n.a.</v>
      </c>
      <c r="H63" s="73">
        <v>2007</v>
      </c>
      <c r="I63" s="6">
        <f>IF(ISERROR(B30-$C30),"n.a.",B30-$C30)</f>
        <v>9.9999999999997868E-2</v>
      </c>
      <c r="J63" s="7">
        <f t="shared" ref="J63:J66" si="34">IF(ISERROR(C30-$C30),"n.a.",C30-$C30)</f>
        <v>0</v>
      </c>
      <c r="K63" s="7">
        <f t="shared" ref="K63:K66" si="35">IF(ISERROR(D30-$C30),"n.a.",D30-$C30)</f>
        <v>1</v>
      </c>
      <c r="L63" s="7">
        <f t="shared" ref="L63:L66" si="36">IF(ISERROR(E30-$C30),"n.a.",E30-$C30)</f>
        <v>-1.5</v>
      </c>
      <c r="M63" s="7">
        <f t="shared" ref="M63:M66" si="37">IF(ISERROR(F30-$C30),"n.a.",F30-$C30)</f>
        <v>2.7999999999999972</v>
      </c>
      <c r="N63" s="29" t="str">
        <f t="shared" ref="N63:N66" si="38">IF(ISERROR(G30-$C30),"n.a.",G30-$C30)</f>
        <v>n.a.</v>
      </c>
    </row>
    <row r="64" spans="1:14">
      <c r="A64" s="74">
        <v>2009</v>
      </c>
      <c r="B64" s="59">
        <f t="shared" si="33"/>
        <v>0.61349693251533211</v>
      </c>
      <c r="C64" s="32">
        <f t="shared" si="33"/>
        <v>0.61349693251533211</v>
      </c>
      <c r="D64" s="32">
        <f t="shared" si="33"/>
        <v>2.3738872403560833</v>
      </c>
      <c r="E64" s="32">
        <f t="shared" si="33"/>
        <v>2.6946107784431064</v>
      </c>
      <c r="F64" s="32">
        <f t="shared" si="33"/>
        <v>2.6865671641790954</v>
      </c>
      <c r="G64" s="33" t="str">
        <f t="shared" si="33"/>
        <v>n.a.</v>
      </c>
      <c r="H64" s="74">
        <v>2008</v>
      </c>
      <c r="I64" s="17">
        <f t="shared" ref="I64:I66" si="39">IF(ISERROR(B31-$C31),"n.a.",B31-$C31)</f>
        <v>0</v>
      </c>
      <c r="J64" s="18">
        <f t="shared" si="34"/>
        <v>0</v>
      </c>
      <c r="K64" s="18">
        <f t="shared" si="35"/>
        <v>1.1000000000000014</v>
      </c>
      <c r="L64" s="18">
        <f t="shared" si="36"/>
        <v>0.79999999999999716</v>
      </c>
      <c r="M64" s="18">
        <f t="shared" si="37"/>
        <v>0.89999999999999858</v>
      </c>
      <c r="N64" s="21" t="str">
        <f t="shared" si="38"/>
        <v>n.a.</v>
      </c>
    </row>
    <row r="65" spans="1:14">
      <c r="A65" s="74">
        <v>2010</v>
      </c>
      <c r="B65" s="59">
        <f t="shared" si="33"/>
        <v>2.74390243902441</v>
      </c>
      <c r="C65" s="32">
        <f t="shared" si="33"/>
        <v>2.74390243902441</v>
      </c>
      <c r="D65" s="32">
        <f t="shared" si="33"/>
        <v>-12.173913043478251</v>
      </c>
      <c r="E65" s="32">
        <f t="shared" si="33"/>
        <v>-23.615160349854222</v>
      </c>
      <c r="F65" s="32">
        <f t="shared" si="33"/>
        <v>-1.16279069767441</v>
      </c>
      <c r="G65" s="33" t="str">
        <f t="shared" si="33"/>
        <v>n.a.</v>
      </c>
      <c r="H65" s="74">
        <v>2009</v>
      </c>
      <c r="I65" s="17">
        <f t="shared" si="39"/>
        <v>0</v>
      </c>
      <c r="J65" s="18">
        <f t="shared" si="34"/>
        <v>0</v>
      </c>
      <c r="K65" s="18">
        <f t="shared" si="35"/>
        <v>1.7000000000000028</v>
      </c>
      <c r="L65" s="18">
        <f t="shared" si="36"/>
        <v>1.5</v>
      </c>
      <c r="M65" s="18">
        <f t="shared" si="37"/>
        <v>1.6000000000000014</v>
      </c>
      <c r="N65" s="21" t="str">
        <f t="shared" si="38"/>
        <v>n.a.</v>
      </c>
    </row>
    <row r="66" spans="1:14">
      <c r="A66" s="74">
        <v>2011</v>
      </c>
      <c r="B66" s="59">
        <f t="shared" si="33"/>
        <v>1.1869436201780417</v>
      </c>
      <c r="C66" s="32">
        <f t="shared" si="33"/>
        <v>1.1869436201780417</v>
      </c>
      <c r="D66" s="32">
        <f t="shared" si="33"/>
        <v>9.9009900990098885</v>
      </c>
      <c r="E66" s="32">
        <f t="shared" si="33"/>
        <v>21.374045801526734</v>
      </c>
      <c r="F66" s="32">
        <f t="shared" si="33"/>
        <v>2.941176470588232</v>
      </c>
      <c r="G66" s="33" t="str">
        <f t="shared" si="33"/>
        <v>n.a.</v>
      </c>
      <c r="H66" s="74">
        <v>2010</v>
      </c>
      <c r="I66" s="17">
        <f t="shared" si="39"/>
        <v>0</v>
      </c>
      <c r="J66" s="18">
        <f t="shared" si="34"/>
        <v>0</v>
      </c>
      <c r="K66" s="18">
        <f t="shared" si="35"/>
        <v>-3.4000000000000021</v>
      </c>
      <c r="L66" s="18">
        <f t="shared" si="36"/>
        <v>-7.5000000000000036</v>
      </c>
      <c r="M66" s="18">
        <f t="shared" si="37"/>
        <v>0.29999999999999716</v>
      </c>
      <c r="N66" s="21" t="str">
        <f t="shared" si="38"/>
        <v>n.a.</v>
      </c>
    </row>
    <row r="67" spans="1:14">
      <c r="A67" s="74">
        <v>2012</v>
      </c>
      <c r="B67" s="59">
        <f t="shared" si="33"/>
        <v>1.7595307917888476</v>
      </c>
      <c r="C67" s="32">
        <f t="shared" ref="C67:G67" si="40">IF(ISERROR(C35/C34*100-100),"n.a.",C35/C34*100-100)</f>
        <v>1.7595307917888476</v>
      </c>
      <c r="D67" s="32">
        <f t="shared" si="40"/>
        <v>5.705705705705725</v>
      </c>
      <c r="E67" s="32">
        <f t="shared" si="40"/>
        <v>-0.31446540880503449</v>
      </c>
      <c r="F67" s="32">
        <f t="shared" si="40"/>
        <v>6.2857142857142918</v>
      </c>
      <c r="G67" s="33" t="str">
        <f t="shared" si="40"/>
        <v>n.a.</v>
      </c>
      <c r="H67" s="74">
        <v>2011</v>
      </c>
      <c r="I67" s="17">
        <f t="shared" ref="I67:I69" si="41">IF(ISERROR(B34-$C34),"n.a.",B34-$C34)</f>
        <v>0</v>
      </c>
      <c r="J67" s="18">
        <f t="shared" ref="J67:J69" si="42">IF(ISERROR(C34-$C34),"n.a.",C34-$C34)</f>
        <v>0</v>
      </c>
      <c r="K67" s="18">
        <f t="shared" ref="K67:K69" si="43">IF(ISERROR(D34-$C34),"n.a.",D34-$C34)</f>
        <v>-0.80000000000000426</v>
      </c>
      <c r="L67" s="18">
        <f t="shared" ref="L67:L69" si="44">IF(ISERROR(E34-$C34),"n.a.",E34-$C34)</f>
        <v>-2.3000000000000007</v>
      </c>
      <c r="M67" s="18">
        <f t="shared" ref="M67:M69" si="45">IF(ISERROR(F34-$C34),"n.a.",F34-$C34)</f>
        <v>0.89999999999999858</v>
      </c>
      <c r="N67" s="21" t="str">
        <f t="shared" ref="N67:N69" si="46">IF(ISERROR(G34-$C34),"n.a.",G34-$C34)</f>
        <v>n.a.</v>
      </c>
    </row>
    <row r="68" spans="1:14">
      <c r="A68" s="74">
        <v>2013</v>
      </c>
      <c r="B68" s="59">
        <f t="shared" si="33"/>
        <v>1.1527377521613857</v>
      </c>
      <c r="C68" s="32">
        <f t="shared" ref="C68:G68" si="47">IF(ISERROR(C36/C35*100-100),"n.a.",C36/C35*100-100)</f>
        <v>1.1527377521613857</v>
      </c>
      <c r="D68" s="32">
        <f t="shared" si="47"/>
        <v>-3.4090909090909207</v>
      </c>
      <c r="E68" s="32">
        <f t="shared" si="47"/>
        <v>3.1545741324921153</v>
      </c>
      <c r="F68" s="32">
        <f t="shared" si="47"/>
        <v>-6.451612903225822</v>
      </c>
      <c r="G68" s="33" t="str">
        <f t="shared" si="47"/>
        <v>n.a.</v>
      </c>
      <c r="H68" s="74">
        <v>2012</v>
      </c>
      <c r="I68" s="17">
        <f t="shared" si="41"/>
        <v>0</v>
      </c>
      <c r="J68" s="18">
        <f t="shared" si="42"/>
        <v>0</v>
      </c>
      <c r="K68" s="18">
        <f t="shared" si="43"/>
        <v>0.5</v>
      </c>
      <c r="L68" s="18">
        <f t="shared" si="44"/>
        <v>-3.0000000000000036</v>
      </c>
      <c r="M68" s="18">
        <f t="shared" si="45"/>
        <v>2.5</v>
      </c>
      <c r="N68" s="21" t="str">
        <f t="shared" si="46"/>
        <v>n.a.</v>
      </c>
    </row>
    <row r="69" spans="1:14">
      <c r="A69" s="75" t="s">
        <v>220</v>
      </c>
      <c r="B69" s="60">
        <f>IF(ISERROR(B36/B30*100-100),"n.a.",B36/B30*100-100)</f>
        <v>10.725552050473183</v>
      </c>
      <c r="C69" s="34">
        <f t="shared" ref="C69:G69" si="48">IF(ISERROR(C36/C30*100-100),"n.a.",C36/C30*100-100)</f>
        <v>11.075949367088597</v>
      </c>
      <c r="D69" s="34">
        <f t="shared" si="48"/>
        <v>4.2944785276073532</v>
      </c>
      <c r="E69" s="34">
        <f t="shared" si="48"/>
        <v>8.6378737541528352</v>
      </c>
      <c r="F69" s="34">
        <f t="shared" si="48"/>
        <v>1.1627906976744242</v>
      </c>
      <c r="G69" s="35" t="str">
        <f t="shared" si="48"/>
        <v>n.a.</v>
      </c>
      <c r="H69" s="75">
        <v>2013</v>
      </c>
      <c r="I69" s="23">
        <f t="shared" si="41"/>
        <v>0</v>
      </c>
      <c r="J69" s="24">
        <f t="shared" si="42"/>
        <v>0</v>
      </c>
      <c r="K69" s="24">
        <f t="shared" si="43"/>
        <v>-1.1000000000000014</v>
      </c>
      <c r="L69" s="24">
        <f t="shared" si="44"/>
        <v>-2.3999999999999986</v>
      </c>
      <c r="M69" s="24">
        <f t="shared" si="45"/>
        <v>-0.30000000000000426</v>
      </c>
      <c r="N69" s="25" t="str">
        <f t="shared" si="46"/>
        <v>n.a.</v>
      </c>
    </row>
    <row r="71" spans="1:14">
      <c r="A71" s="2" t="s">
        <v>63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24"/>
  <sheetViews>
    <sheetView view="pageBreakPreview" zoomScale="85" zoomScaleSheetLayoutView="85" workbookViewId="0">
      <selection activeCell="A3" sqref="A3"/>
    </sheetView>
  </sheetViews>
  <sheetFormatPr defaultRowHeight="15"/>
  <cols>
    <col min="1" max="1" width="12.85546875" customWidth="1"/>
    <col min="2" max="9" width="15.7109375" customWidth="1"/>
  </cols>
  <sheetData>
    <row r="1" spans="1:9">
      <c r="A1" s="1" t="s">
        <v>246</v>
      </c>
      <c r="B1" s="127"/>
      <c r="C1" s="2"/>
      <c r="D1" s="127"/>
      <c r="E1" s="127"/>
      <c r="F1" s="127"/>
      <c r="G1" s="127"/>
      <c r="H1" s="127"/>
      <c r="I1" s="127"/>
    </row>
    <row r="2" spans="1:9">
      <c r="A2" s="1"/>
      <c r="B2" s="2"/>
      <c r="C2" s="2"/>
      <c r="D2" s="127"/>
      <c r="E2" s="127"/>
      <c r="F2" s="127"/>
      <c r="G2" s="127"/>
      <c r="H2" s="127"/>
      <c r="I2" s="127"/>
    </row>
    <row r="3" spans="1:9" ht="135">
      <c r="A3" s="121"/>
      <c r="B3" s="67" t="s">
        <v>49</v>
      </c>
      <c r="C3" s="68" t="s">
        <v>50</v>
      </c>
      <c r="D3" s="68" t="s">
        <v>51</v>
      </c>
      <c r="E3" s="68" t="s">
        <v>52</v>
      </c>
      <c r="F3" s="68" t="s">
        <v>53</v>
      </c>
      <c r="G3" s="68" t="s">
        <v>54</v>
      </c>
      <c r="H3" s="68" t="s">
        <v>55</v>
      </c>
      <c r="I3" s="69" t="s">
        <v>56</v>
      </c>
    </row>
    <row r="4" spans="1:9">
      <c r="A4" s="146">
        <v>2007</v>
      </c>
      <c r="B4" s="6">
        <v>0.4</v>
      </c>
      <c r="C4" s="7">
        <v>1.7</v>
      </c>
      <c r="D4" s="7">
        <v>5.2</v>
      </c>
      <c r="E4" s="7">
        <v>6</v>
      </c>
      <c r="F4" s="7">
        <v>6.1</v>
      </c>
      <c r="G4" s="7">
        <v>6.7</v>
      </c>
      <c r="H4" s="7">
        <v>7.8</v>
      </c>
      <c r="I4" s="29">
        <v>8.6</v>
      </c>
    </row>
    <row r="5" spans="1:9">
      <c r="A5" s="147">
        <v>2008</v>
      </c>
      <c r="B5" s="17">
        <v>0.4</v>
      </c>
      <c r="C5" s="18">
        <v>1.7</v>
      </c>
      <c r="D5" s="18">
        <v>5.3</v>
      </c>
      <c r="E5" s="18">
        <v>6.1</v>
      </c>
      <c r="F5" s="18">
        <v>6.3</v>
      </c>
      <c r="G5" s="18">
        <v>6.8</v>
      </c>
      <c r="H5" s="18">
        <v>8</v>
      </c>
      <c r="I5" s="21">
        <v>8.8000000000000007</v>
      </c>
    </row>
    <row r="6" spans="1:9">
      <c r="A6" s="147">
        <v>2009</v>
      </c>
      <c r="B6" s="17">
        <v>0.6</v>
      </c>
      <c r="C6" s="18">
        <v>2.9</v>
      </c>
      <c r="D6" s="18">
        <v>7.3</v>
      </c>
      <c r="E6" s="18">
        <v>8.3000000000000007</v>
      </c>
      <c r="F6" s="18">
        <v>8.5</v>
      </c>
      <c r="G6" s="18">
        <v>9</v>
      </c>
      <c r="H6" s="18">
        <v>10.8</v>
      </c>
      <c r="I6" s="21">
        <v>11.5</v>
      </c>
    </row>
    <row r="7" spans="1:9">
      <c r="A7" s="148">
        <v>2010</v>
      </c>
      <c r="B7" s="17">
        <v>0.9</v>
      </c>
      <c r="C7" s="18">
        <v>3.1</v>
      </c>
      <c r="D7" s="18">
        <v>7.1</v>
      </c>
      <c r="E7" s="18">
        <v>8</v>
      </c>
      <c r="F7" s="18">
        <v>8.1999999999999993</v>
      </c>
      <c r="G7" s="18">
        <v>8.6999999999999993</v>
      </c>
      <c r="H7" s="18">
        <v>10.6</v>
      </c>
      <c r="I7" s="21">
        <v>11.3</v>
      </c>
    </row>
    <row r="8" spans="1:9">
      <c r="A8" s="147">
        <v>2011</v>
      </c>
      <c r="B8" s="17">
        <v>1</v>
      </c>
      <c r="C8" s="18">
        <v>2.8</v>
      </c>
      <c r="D8" s="18">
        <v>6.5</v>
      </c>
      <c r="E8" s="18">
        <v>7.4</v>
      </c>
      <c r="F8" s="18">
        <v>7.6</v>
      </c>
      <c r="G8" s="18">
        <v>8.1999999999999993</v>
      </c>
      <c r="H8" s="18">
        <v>9.8000000000000007</v>
      </c>
      <c r="I8" s="21">
        <v>10.6</v>
      </c>
    </row>
    <row r="9" spans="1:9">
      <c r="A9" s="147">
        <v>2012</v>
      </c>
      <c r="B9" s="17">
        <v>0.9</v>
      </c>
      <c r="C9" s="18">
        <v>2.6</v>
      </c>
      <c r="D9" s="18">
        <v>6.3</v>
      </c>
      <c r="E9" s="18">
        <v>7.2</v>
      </c>
      <c r="F9" s="18">
        <v>7.4</v>
      </c>
      <c r="G9" s="18">
        <v>7.9</v>
      </c>
      <c r="H9" s="18">
        <v>9.6</v>
      </c>
      <c r="I9" s="21">
        <v>10.3</v>
      </c>
    </row>
    <row r="10" spans="1:9">
      <c r="A10" s="149">
        <v>2013</v>
      </c>
      <c r="B10" s="23">
        <v>0.9</v>
      </c>
      <c r="C10" s="24">
        <v>2.6</v>
      </c>
      <c r="D10" s="24">
        <v>6.1</v>
      </c>
      <c r="E10" s="24">
        <v>7.1</v>
      </c>
      <c r="F10" s="24">
        <v>7.2</v>
      </c>
      <c r="G10" s="24">
        <v>7.7</v>
      </c>
      <c r="H10" s="24">
        <v>9.4</v>
      </c>
      <c r="I10" s="25">
        <v>10.1</v>
      </c>
    </row>
    <row r="11" spans="1:9">
      <c r="A11" s="127"/>
      <c r="B11" s="128"/>
      <c r="C11" s="128"/>
      <c r="D11" s="55"/>
      <c r="E11" s="55"/>
      <c r="F11" s="55"/>
      <c r="G11" s="55"/>
      <c r="H11" s="55"/>
      <c r="I11" s="55"/>
    </row>
    <row r="12" spans="1:9">
      <c r="A12" s="1" t="s">
        <v>245</v>
      </c>
      <c r="B12" s="127"/>
      <c r="C12" s="127"/>
    </row>
    <row r="13" spans="1:9">
      <c r="A13" s="127"/>
      <c r="B13" s="127"/>
      <c r="C13" s="127"/>
    </row>
    <row r="14" spans="1:9">
      <c r="A14" s="127"/>
      <c r="B14" s="127"/>
      <c r="C14" s="127"/>
    </row>
    <row r="15" spans="1:9">
      <c r="A15" s="127"/>
      <c r="B15" s="127"/>
      <c r="C15" s="127"/>
    </row>
    <row r="16" spans="1:9">
      <c r="A16" s="127"/>
      <c r="B16" s="127"/>
      <c r="C16" s="127"/>
    </row>
    <row r="17" spans="1:3">
      <c r="A17" s="127"/>
      <c r="B17" s="127"/>
      <c r="C17" s="127"/>
    </row>
    <row r="18" spans="1:3">
      <c r="A18" s="127"/>
      <c r="B18" s="127"/>
      <c r="C18" s="127"/>
    </row>
    <row r="19" spans="1:3">
      <c r="A19" s="127"/>
      <c r="B19" s="127"/>
      <c r="C19" s="127"/>
    </row>
    <row r="20" spans="1:3">
      <c r="A20" s="127"/>
      <c r="B20" s="127"/>
      <c r="C20" s="127"/>
    </row>
    <row r="21" spans="1:3">
      <c r="A21" s="127"/>
      <c r="B21" s="127"/>
      <c r="C21" s="127"/>
    </row>
    <row r="22" spans="1:3">
      <c r="A22" s="127"/>
      <c r="B22" s="127"/>
      <c r="C22" s="127"/>
    </row>
    <row r="23" spans="1:3">
      <c r="A23" s="127"/>
      <c r="B23" s="127"/>
      <c r="C23" s="127"/>
    </row>
    <row r="24" spans="1:3">
      <c r="A24" s="127"/>
      <c r="B24" s="127"/>
      <c r="C24" s="127"/>
    </row>
  </sheetData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4">
    <pageSetUpPr fitToPage="1"/>
  </sheetPr>
  <dimension ref="A1:T71"/>
  <sheetViews>
    <sheetView view="pageBreakPreview" zoomScale="85" zoomScaleSheetLayoutView="85" workbookViewId="0">
      <selection activeCell="D33" sqref="D33"/>
    </sheetView>
  </sheetViews>
  <sheetFormatPr defaultRowHeight="15"/>
  <cols>
    <col min="1" max="14" width="15.7109375" style="2" customWidth="1"/>
    <col min="15" max="16384" width="9.140625" style="2"/>
  </cols>
  <sheetData>
    <row r="1" spans="1:14">
      <c r="A1" s="1" t="s">
        <v>232</v>
      </c>
      <c r="H1" s="1"/>
    </row>
    <row r="2" spans="1:14">
      <c r="A2" s="1"/>
      <c r="H2" s="1"/>
    </row>
    <row r="3" spans="1:14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128</v>
      </c>
      <c r="B4" s="78"/>
      <c r="C4" s="79"/>
      <c r="D4" s="79"/>
      <c r="E4" s="79"/>
      <c r="F4" s="79"/>
      <c r="G4" s="79"/>
      <c r="H4" s="45" t="s">
        <v>130</v>
      </c>
      <c r="I4" s="80"/>
      <c r="J4" s="80"/>
      <c r="K4" s="80"/>
      <c r="L4" s="80"/>
      <c r="M4" s="80"/>
      <c r="N4" s="81"/>
    </row>
    <row r="5" spans="1:14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46"/>
      <c r="J5" s="46"/>
      <c r="K5" s="46"/>
      <c r="L5" s="46"/>
      <c r="M5" s="46"/>
      <c r="N5" s="47"/>
    </row>
    <row r="6" spans="1:14">
      <c r="A6" s="97">
        <v>2007</v>
      </c>
      <c r="B6" s="18">
        <v>6</v>
      </c>
      <c r="C6" s="18">
        <v>5.9</v>
      </c>
      <c r="D6" s="18">
        <v>10.7</v>
      </c>
      <c r="E6" s="18">
        <v>12.5</v>
      </c>
      <c r="F6" s="18">
        <v>9.1</v>
      </c>
      <c r="G6" s="18" t="s">
        <v>14</v>
      </c>
      <c r="H6" s="97">
        <v>2007</v>
      </c>
      <c r="I6" s="17">
        <f>IF(ISERROR(B6/$C6*100),"n.a.",B6/$C6*100)</f>
        <v>101.69491525423729</v>
      </c>
      <c r="J6" s="18">
        <f t="shared" ref="J6:N25" si="0">IF(ISERROR(C6/$C6*100),"n.a.",C6/$C6*100)</f>
        <v>100</v>
      </c>
      <c r="K6" s="18">
        <f t="shared" si="0"/>
        <v>181.35593220338981</v>
      </c>
      <c r="L6" s="18">
        <f t="shared" si="0"/>
        <v>211.86440677966098</v>
      </c>
      <c r="M6" s="18">
        <f t="shared" si="0"/>
        <v>154.23728813559322</v>
      </c>
      <c r="N6" s="21" t="str">
        <f t="shared" si="0"/>
        <v>n.a.</v>
      </c>
    </row>
    <row r="7" spans="1:14">
      <c r="A7" s="76">
        <v>2008</v>
      </c>
      <c r="B7" s="18">
        <v>6.1</v>
      </c>
      <c r="C7" s="18">
        <v>6</v>
      </c>
      <c r="D7" s="18">
        <v>10.3</v>
      </c>
      <c r="E7" s="18">
        <v>12.8</v>
      </c>
      <c r="F7" s="18">
        <v>8</v>
      </c>
      <c r="G7" s="18" t="s">
        <v>14</v>
      </c>
      <c r="H7" s="76">
        <v>2008</v>
      </c>
      <c r="I7" s="17">
        <f t="shared" ref="I7:I36" si="1">IF(ISERROR(B7/$C7*100),"n.a.",B7/$C7*100)</f>
        <v>101.66666666666666</v>
      </c>
      <c r="J7" s="18">
        <f t="shared" si="0"/>
        <v>100</v>
      </c>
      <c r="K7" s="18">
        <f t="shared" si="0"/>
        <v>171.66666666666669</v>
      </c>
      <c r="L7" s="18">
        <f t="shared" si="0"/>
        <v>213.33333333333334</v>
      </c>
      <c r="M7" s="18">
        <f t="shared" si="0"/>
        <v>133.33333333333331</v>
      </c>
      <c r="N7" s="21" t="str">
        <f t="shared" si="0"/>
        <v>n.a.</v>
      </c>
    </row>
    <row r="8" spans="1:14">
      <c r="A8" s="76">
        <v>2009</v>
      </c>
      <c r="B8" s="18">
        <v>8.3000000000000007</v>
      </c>
      <c r="C8" s="18">
        <v>8.1</v>
      </c>
      <c r="D8" s="18">
        <v>13.8</v>
      </c>
      <c r="E8" s="18">
        <v>16.3</v>
      </c>
      <c r="F8" s="18">
        <v>11.6</v>
      </c>
      <c r="G8" s="18" t="s">
        <v>14</v>
      </c>
      <c r="H8" s="76">
        <v>2009</v>
      </c>
      <c r="I8" s="17">
        <f t="shared" si="1"/>
        <v>102.46913580246914</v>
      </c>
      <c r="J8" s="18">
        <f t="shared" si="0"/>
        <v>100</v>
      </c>
      <c r="K8" s="18">
        <f t="shared" si="0"/>
        <v>170.37037037037038</v>
      </c>
      <c r="L8" s="18">
        <f t="shared" si="0"/>
        <v>201.23456790123458</v>
      </c>
      <c r="M8" s="18">
        <f t="shared" si="0"/>
        <v>143.20987654320987</v>
      </c>
      <c r="N8" s="21" t="str">
        <f t="shared" si="0"/>
        <v>n.a.</v>
      </c>
    </row>
    <row r="9" spans="1:14">
      <c r="A9" s="76">
        <v>2010</v>
      </c>
      <c r="B9" s="18">
        <v>8</v>
      </c>
      <c r="C9" s="18">
        <v>7.9</v>
      </c>
      <c r="D9" s="18">
        <v>14.3</v>
      </c>
      <c r="E9" s="18">
        <v>17.3</v>
      </c>
      <c r="F9" s="18">
        <v>11.7</v>
      </c>
      <c r="G9" s="18" t="s">
        <v>14</v>
      </c>
      <c r="H9" s="76">
        <v>2010</v>
      </c>
      <c r="I9" s="17">
        <f t="shared" si="1"/>
        <v>101.26582278481011</v>
      </c>
      <c r="J9" s="18">
        <f t="shared" si="0"/>
        <v>100</v>
      </c>
      <c r="K9" s="18">
        <f t="shared" si="0"/>
        <v>181.01265822784811</v>
      </c>
      <c r="L9" s="18">
        <f t="shared" si="0"/>
        <v>218.98734177215192</v>
      </c>
      <c r="M9" s="18">
        <f t="shared" si="0"/>
        <v>148.1012658227848</v>
      </c>
      <c r="N9" s="21" t="str">
        <f t="shared" si="0"/>
        <v>n.a.</v>
      </c>
    </row>
    <row r="10" spans="1:14">
      <c r="A10" s="76">
        <v>2011</v>
      </c>
      <c r="B10" s="17">
        <v>7.4</v>
      </c>
      <c r="C10" s="18">
        <v>7.3</v>
      </c>
      <c r="D10" s="18">
        <v>12.9</v>
      </c>
      <c r="E10" s="18">
        <v>16.8</v>
      </c>
      <c r="F10" s="18">
        <v>9.6999999999999993</v>
      </c>
      <c r="G10" s="21" t="s">
        <v>14</v>
      </c>
      <c r="H10" s="76">
        <v>2011</v>
      </c>
      <c r="I10" s="17">
        <f t="shared" si="1"/>
        <v>101.36986301369863</v>
      </c>
      <c r="J10" s="18">
        <f t="shared" si="0"/>
        <v>100</v>
      </c>
      <c r="K10" s="18">
        <f t="shared" si="0"/>
        <v>176.7123287671233</v>
      </c>
      <c r="L10" s="18">
        <f t="shared" si="0"/>
        <v>230.13698630136989</v>
      </c>
      <c r="M10" s="18">
        <f t="shared" si="0"/>
        <v>132.87671232876713</v>
      </c>
      <c r="N10" s="21" t="str">
        <f t="shared" si="0"/>
        <v>n.a.</v>
      </c>
    </row>
    <row r="11" spans="1:14">
      <c r="A11" s="76">
        <v>2012</v>
      </c>
      <c r="B11" s="17">
        <v>7.2</v>
      </c>
      <c r="C11" s="18">
        <v>7.1</v>
      </c>
      <c r="D11" s="18">
        <v>12.8</v>
      </c>
      <c r="E11" s="18">
        <v>15.7</v>
      </c>
      <c r="F11" s="18">
        <v>10.3</v>
      </c>
      <c r="G11" s="21" t="s">
        <v>14</v>
      </c>
      <c r="H11" s="76">
        <v>2012</v>
      </c>
      <c r="I11" s="17">
        <f t="shared" si="1"/>
        <v>101.40845070422534</v>
      </c>
      <c r="J11" s="18">
        <f t="shared" si="0"/>
        <v>100</v>
      </c>
      <c r="K11" s="18">
        <f t="shared" si="0"/>
        <v>180.28169014084509</v>
      </c>
      <c r="L11" s="18">
        <f t="shared" si="0"/>
        <v>221.12676056338029</v>
      </c>
      <c r="M11" s="18">
        <f t="shared" si="0"/>
        <v>145.07042253521126</v>
      </c>
      <c r="N11" s="21" t="str">
        <f t="shared" si="0"/>
        <v>n.a.</v>
      </c>
    </row>
    <row r="12" spans="1:14">
      <c r="A12" s="98">
        <v>2013</v>
      </c>
      <c r="B12" s="23">
        <v>7.1</v>
      </c>
      <c r="C12" s="24">
        <v>6.9</v>
      </c>
      <c r="D12" s="24">
        <v>11.6</v>
      </c>
      <c r="E12" s="24">
        <v>13.8</v>
      </c>
      <c r="F12" s="24">
        <v>9.6999999999999993</v>
      </c>
      <c r="G12" s="25" t="s">
        <v>14</v>
      </c>
      <c r="H12" s="98">
        <v>2013</v>
      </c>
      <c r="I12" s="23">
        <f t="shared" si="1"/>
        <v>102.89855072463767</v>
      </c>
      <c r="J12" s="24">
        <f t="shared" si="0"/>
        <v>100</v>
      </c>
      <c r="K12" s="24">
        <f t="shared" si="0"/>
        <v>168.1159420289855</v>
      </c>
      <c r="L12" s="24">
        <f t="shared" si="0"/>
        <v>200</v>
      </c>
      <c r="M12" s="24">
        <f t="shared" si="0"/>
        <v>140.5797101449275</v>
      </c>
      <c r="N12" s="25" t="str">
        <f t="shared" si="0"/>
        <v>n.a.</v>
      </c>
    </row>
    <row r="13" spans="1:14">
      <c r="A13" s="77" t="s">
        <v>67</v>
      </c>
      <c r="B13" s="24"/>
      <c r="C13" s="24"/>
      <c r="D13" s="24"/>
      <c r="E13" s="24"/>
      <c r="F13" s="24"/>
      <c r="G13" s="25"/>
      <c r="H13" s="77" t="s">
        <v>67</v>
      </c>
      <c r="I13" s="24"/>
      <c r="J13" s="24"/>
      <c r="K13" s="24"/>
      <c r="L13" s="24"/>
      <c r="M13" s="24"/>
      <c r="N13" s="25"/>
    </row>
    <row r="14" spans="1:14">
      <c r="A14" s="97">
        <v>2007</v>
      </c>
      <c r="B14" s="6">
        <v>11.2</v>
      </c>
      <c r="C14" s="7">
        <v>11</v>
      </c>
      <c r="D14" s="7">
        <v>16.8</v>
      </c>
      <c r="E14" s="7">
        <v>18.8</v>
      </c>
      <c r="F14" s="7">
        <v>15</v>
      </c>
      <c r="G14" s="18" t="s">
        <v>14</v>
      </c>
      <c r="H14" s="97">
        <v>2007</v>
      </c>
      <c r="I14" s="6">
        <f t="shared" si="1"/>
        <v>101.81818181818181</v>
      </c>
      <c r="J14" s="7">
        <f t="shared" si="0"/>
        <v>100</v>
      </c>
      <c r="K14" s="7">
        <f t="shared" si="0"/>
        <v>152.72727272727275</v>
      </c>
      <c r="L14" s="7">
        <f t="shared" si="0"/>
        <v>170.90909090909093</v>
      </c>
      <c r="M14" s="7">
        <f t="shared" si="0"/>
        <v>136.36363636363635</v>
      </c>
      <c r="N14" s="29" t="str">
        <f t="shared" si="0"/>
        <v>n.a.</v>
      </c>
    </row>
    <row r="15" spans="1:14">
      <c r="A15" s="76">
        <v>2008</v>
      </c>
      <c r="B15" s="17">
        <v>11.6</v>
      </c>
      <c r="C15" s="18">
        <v>11.5</v>
      </c>
      <c r="D15" s="18">
        <v>15.3</v>
      </c>
      <c r="E15" s="18">
        <v>18.7</v>
      </c>
      <c r="F15" s="18">
        <v>12.2</v>
      </c>
      <c r="G15" s="18" t="s">
        <v>14</v>
      </c>
      <c r="H15" s="76">
        <v>2008</v>
      </c>
      <c r="I15" s="17">
        <f t="shared" si="1"/>
        <v>100.8695652173913</v>
      </c>
      <c r="J15" s="18">
        <f t="shared" si="0"/>
        <v>100</v>
      </c>
      <c r="K15" s="18">
        <f t="shared" si="0"/>
        <v>133.04347826086956</v>
      </c>
      <c r="L15" s="18">
        <f t="shared" si="0"/>
        <v>162.60869565217391</v>
      </c>
      <c r="M15" s="18">
        <f t="shared" si="0"/>
        <v>106.08695652173911</v>
      </c>
      <c r="N15" s="21" t="str">
        <f t="shared" si="0"/>
        <v>n.a.</v>
      </c>
    </row>
    <row r="16" spans="1:14">
      <c r="A16" s="76">
        <v>2009</v>
      </c>
      <c r="B16" s="17">
        <v>15.2</v>
      </c>
      <c r="C16" s="18">
        <v>15</v>
      </c>
      <c r="D16" s="18">
        <v>22.5</v>
      </c>
      <c r="E16" s="18">
        <v>26.2</v>
      </c>
      <c r="F16" s="18">
        <v>18.899999999999999</v>
      </c>
      <c r="G16" s="18" t="s">
        <v>14</v>
      </c>
      <c r="H16" s="76">
        <v>2009</v>
      </c>
      <c r="I16" s="17">
        <f t="shared" si="1"/>
        <v>101.33333333333331</v>
      </c>
      <c r="J16" s="18">
        <f t="shared" si="0"/>
        <v>100</v>
      </c>
      <c r="K16" s="18">
        <f t="shared" si="0"/>
        <v>150</v>
      </c>
      <c r="L16" s="18">
        <f t="shared" si="0"/>
        <v>174.66666666666666</v>
      </c>
      <c r="M16" s="18">
        <f t="shared" si="0"/>
        <v>126</v>
      </c>
      <c r="N16" s="21" t="str">
        <f t="shared" si="0"/>
        <v>n.a.</v>
      </c>
    </row>
    <row r="17" spans="1:20">
      <c r="A17" s="76">
        <v>2010</v>
      </c>
      <c r="B17" s="17">
        <v>14.8</v>
      </c>
      <c r="C17" s="18">
        <v>14.6</v>
      </c>
      <c r="D17" s="18">
        <v>21.1</v>
      </c>
      <c r="E17" s="18">
        <v>26.9</v>
      </c>
      <c r="F17" s="18">
        <v>16.899999999999999</v>
      </c>
      <c r="G17" s="18" t="s">
        <v>14</v>
      </c>
      <c r="H17" s="76">
        <v>2010</v>
      </c>
      <c r="I17" s="17">
        <f t="shared" si="1"/>
        <v>101.36986301369863</v>
      </c>
      <c r="J17" s="18">
        <f t="shared" si="0"/>
        <v>100</v>
      </c>
      <c r="K17" s="18">
        <f t="shared" si="0"/>
        <v>144.52054794520549</v>
      </c>
      <c r="L17" s="18">
        <f t="shared" si="0"/>
        <v>184.24657534246575</v>
      </c>
      <c r="M17" s="18">
        <f t="shared" si="0"/>
        <v>115.75342465753424</v>
      </c>
      <c r="N17" s="21" t="str">
        <f t="shared" si="0"/>
        <v>n.a.</v>
      </c>
    </row>
    <row r="18" spans="1:20">
      <c r="A18" s="76">
        <v>2011</v>
      </c>
      <c r="B18" s="17">
        <v>14.2</v>
      </c>
      <c r="C18" s="18">
        <v>14</v>
      </c>
      <c r="D18" s="18">
        <v>19.2</v>
      </c>
      <c r="E18" s="18">
        <v>25.2</v>
      </c>
      <c r="F18" s="18">
        <v>14.3</v>
      </c>
      <c r="G18" s="21" t="s">
        <v>14</v>
      </c>
      <c r="H18" s="76">
        <v>2011</v>
      </c>
      <c r="I18" s="17">
        <f t="shared" si="1"/>
        <v>101.42857142857142</v>
      </c>
      <c r="J18" s="18">
        <f t="shared" si="0"/>
        <v>100</v>
      </c>
      <c r="K18" s="18">
        <f t="shared" si="0"/>
        <v>137.14285714285714</v>
      </c>
      <c r="L18" s="18">
        <f t="shared" si="0"/>
        <v>180</v>
      </c>
      <c r="M18" s="18">
        <f t="shared" si="0"/>
        <v>102.14285714285715</v>
      </c>
      <c r="N18" s="21" t="str">
        <f t="shared" si="0"/>
        <v>n.a.</v>
      </c>
    </row>
    <row r="19" spans="1:20">
      <c r="A19" s="76">
        <v>2012</v>
      </c>
      <c r="B19" s="17">
        <v>14.3</v>
      </c>
      <c r="C19" s="18">
        <v>14.1</v>
      </c>
      <c r="D19" s="18">
        <v>20.9</v>
      </c>
      <c r="E19" s="18">
        <v>26.3</v>
      </c>
      <c r="F19" s="18">
        <v>16</v>
      </c>
      <c r="G19" s="21" t="s">
        <v>14</v>
      </c>
      <c r="H19" s="76">
        <v>2012</v>
      </c>
      <c r="I19" s="17">
        <f t="shared" si="1"/>
        <v>101.41843971631207</v>
      </c>
      <c r="J19" s="18">
        <f t="shared" si="0"/>
        <v>100</v>
      </c>
      <c r="K19" s="18">
        <f t="shared" si="0"/>
        <v>148.22695035460993</v>
      </c>
      <c r="L19" s="18">
        <f t="shared" si="0"/>
        <v>186.52482269503548</v>
      </c>
      <c r="M19" s="18">
        <f t="shared" si="0"/>
        <v>113.47517730496455</v>
      </c>
      <c r="N19" s="21" t="str">
        <f t="shared" si="0"/>
        <v>n.a.</v>
      </c>
    </row>
    <row r="20" spans="1:20">
      <c r="A20" s="98">
        <v>2013</v>
      </c>
      <c r="B20" s="23">
        <v>13.6</v>
      </c>
      <c r="C20" s="24">
        <v>13.5</v>
      </c>
      <c r="D20" s="24">
        <v>17.899999999999999</v>
      </c>
      <c r="E20" s="24">
        <v>22.9</v>
      </c>
      <c r="F20" s="24">
        <v>13.7</v>
      </c>
      <c r="G20" s="25" t="s">
        <v>14</v>
      </c>
      <c r="H20" s="98">
        <v>2013</v>
      </c>
      <c r="I20" s="23">
        <f t="shared" si="1"/>
        <v>100.74074074074073</v>
      </c>
      <c r="J20" s="24">
        <f t="shared" si="0"/>
        <v>100</v>
      </c>
      <c r="K20" s="24">
        <f t="shared" si="0"/>
        <v>132.59259259259258</v>
      </c>
      <c r="L20" s="24">
        <f t="shared" si="0"/>
        <v>169.62962962962962</v>
      </c>
      <c r="M20" s="24">
        <f t="shared" si="0"/>
        <v>101.48148148148148</v>
      </c>
      <c r="N20" s="25" t="str">
        <f t="shared" si="0"/>
        <v>n.a.</v>
      </c>
    </row>
    <row r="21" spans="1:20">
      <c r="A21" s="77" t="s">
        <v>69</v>
      </c>
      <c r="B21" s="24"/>
      <c r="C21" s="24"/>
      <c r="D21" s="24"/>
      <c r="E21" s="24"/>
      <c r="F21" s="24"/>
      <c r="G21" s="25"/>
      <c r="H21" s="77" t="s">
        <v>69</v>
      </c>
      <c r="I21" s="24"/>
      <c r="J21" s="24"/>
      <c r="K21" s="24"/>
      <c r="L21" s="24"/>
      <c r="M21" s="24"/>
      <c r="N21" s="25"/>
    </row>
    <row r="22" spans="1:20">
      <c r="A22" s="97">
        <v>2007</v>
      </c>
      <c r="B22" s="6">
        <v>5.0999999999999996</v>
      </c>
      <c r="C22" s="7">
        <v>5</v>
      </c>
      <c r="D22" s="7">
        <v>8.9</v>
      </c>
      <c r="E22" s="7">
        <v>10.7</v>
      </c>
      <c r="F22" s="7">
        <v>7.4</v>
      </c>
      <c r="G22" s="18" t="s">
        <v>14</v>
      </c>
      <c r="H22" s="97">
        <v>2007</v>
      </c>
      <c r="I22" s="6">
        <f t="shared" si="1"/>
        <v>102</v>
      </c>
      <c r="J22" s="7">
        <f t="shared" si="0"/>
        <v>100</v>
      </c>
      <c r="K22" s="7">
        <f t="shared" si="0"/>
        <v>178</v>
      </c>
      <c r="L22" s="7">
        <f t="shared" si="0"/>
        <v>213.99999999999997</v>
      </c>
      <c r="M22" s="7">
        <f t="shared" si="0"/>
        <v>148</v>
      </c>
      <c r="N22" s="29" t="str">
        <f t="shared" si="0"/>
        <v>n.a.</v>
      </c>
      <c r="P22" s="43"/>
      <c r="Q22" s="43"/>
      <c r="R22" s="43"/>
      <c r="S22" s="43"/>
      <c r="T22" s="43"/>
    </row>
    <row r="23" spans="1:20">
      <c r="A23" s="76">
        <v>2008</v>
      </c>
      <c r="B23" s="17">
        <v>5.0999999999999996</v>
      </c>
      <c r="C23" s="18">
        <v>5</v>
      </c>
      <c r="D23" s="18">
        <v>9.3000000000000007</v>
      </c>
      <c r="E23" s="18">
        <v>11.7</v>
      </c>
      <c r="F23" s="18">
        <v>7</v>
      </c>
      <c r="G23" s="18" t="s">
        <v>14</v>
      </c>
      <c r="H23" s="76">
        <v>2008</v>
      </c>
      <c r="I23" s="17">
        <f t="shared" si="1"/>
        <v>102</v>
      </c>
      <c r="J23" s="18">
        <f t="shared" si="0"/>
        <v>100</v>
      </c>
      <c r="K23" s="18">
        <f t="shared" si="0"/>
        <v>186</v>
      </c>
      <c r="L23" s="18">
        <f t="shared" si="0"/>
        <v>234</v>
      </c>
      <c r="M23" s="18">
        <f t="shared" si="0"/>
        <v>140</v>
      </c>
      <c r="N23" s="21" t="str">
        <f t="shared" si="0"/>
        <v>n.a.</v>
      </c>
      <c r="P23" s="43"/>
      <c r="Q23" s="43"/>
      <c r="R23" s="43"/>
      <c r="S23" s="43"/>
      <c r="T23" s="43"/>
    </row>
    <row r="24" spans="1:20">
      <c r="A24" s="76">
        <v>2009</v>
      </c>
      <c r="B24" s="17">
        <v>7.1</v>
      </c>
      <c r="C24" s="18">
        <v>7</v>
      </c>
      <c r="D24" s="18">
        <v>11.6</v>
      </c>
      <c r="E24" s="18">
        <v>13.8</v>
      </c>
      <c r="F24" s="18">
        <v>9.6</v>
      </c>
      <c r="G24" s="18" t="s">
        <v>14</v>
      </c>
      <c r="H24" s="76">
        <v>2009</v>
      </c>
      <c r="I24" s="17">
        <f t="shared" si="1"/>
        <v>101.42857142857142</v>
      </c>
      <c r="J24" s="18">
        <f t="shared" si="0"/>
        <v>100</v>
      </c>
      <c r="K24" s="18">
        <f t="shared" si="0"/>
        <v>165.71428571428569</v>
      </c>
      <c r="L24" s="18">
        <f t="shared" si="0"/>
        <v>197.14285714285717</v>
      </c>
      <c r="M24" s="18">
        <f t="shared" si="0"/>
        <v>137.14285714285714</v>
      </c>
      <c r="N24" s="21" t="str">
        <f t="shared" si="0"/>
        <v>n.a.</v>
      </c>
      <c r="P24" s="43"/>
      <c r="Q24" s="43"/>
      <c r="R24" s="43"/>
      <c r="S24" s="43"/>
      <c r="T24" s="43"/>
    </row>
    <row r="25" spans="1:20">
      <c r="A25" s="76">
        <v>2010</v>
      </c>
      <c r="B25" s="17">
        <v>6.9</v>
      </c>
      <c r="C25" s="18">
        <v>6.8</v>
      </c>
      <c r="D25" s="18">
        <v>12.3</v>
      </c>
      <c r="E25" s="18">
        <v>14.9</v>
      </c>
      <c r="F25" s="18">
        <v>9.8000000000000007</v>
      </c>
      <c r="G25" s="18" t="s">
        <v>14</v>
      </c>
      <c r="H25" s="76">
        <v>2010</v>
      </c>
      <c r="I25" s="17">
        <f t="shared" si="1"/>
        <v>101.47058823529413</v>
      </c>
      <c r="J25" s="18">
        <f t="shared" si="0"/>
        <v>100</v>
      </c>
      <c r="K25" s="18">
        <f t="shared" si="0"/>
        <v>180.88235294117649</v>
      </c>
      <c r="L25" s="18">
        <f t="shared" si="0"/>
        <v>219.11764705882354</v>
      </c>
      <c r="M25" s="18">
        <f t="shared" si="0"/>
        <v>144.11764705882354</v>
      </c>
      <c r="N25" s="21" t="str">
        <f t="shared" si="0"/>
        <v>n.a.</v>
      </c>
      <c r="P25" s="43"/>
      <c r="Q25" s="43"/>
      <c r="R25" s="43"/>
      <c r="S25" s="43"/>
      <c r="T25" s="43"/>
    </row>
    <row r="26" spans="1:20">
      <c r="A26" s="76">
        <v>2011</v>
      </c>
      <c r="B26" s="17">
        <v>6.2</v>
      </c>
      <c r="C26" s="18">
        <v>6.1</v>
      </c>
      <c r="D26" s="18">
        <v>11</v>
      </c>
      <c r="E26" s="18">
        <v>14.6</v>
      </c>
      <c r="F26" s="18">
        <v>7.9</v>
      </c>
      <c r="G26" s="21" t="s">
        <v>14</v>
      </c>
      <c r="H26" s="76">
        <v>2011</v>
      </c>
      <c r="I26" s="17">
        <f>IF(ISERROR(B26/$C26*100),"n.a.",B26/$C26*100)</f>
        <v>101.63934426229508</v>
      </c>
      <c r="J26" s="18">
        <f t="shared" ref="J26:N36" si="2">IF(ISERROR(C26/$C26*100),"n.a.",C26/$C26*100)</f>
        <v>100</v>
      </c>
      <c r="K26" s="18">
        <f t="shared" si="2"/>
        <v>180.32786885245901</v>
      </c>
      <c r="L26" s="18">
        <f t="shared" si="2"/>
        <v>239.34426229508196</v>
      </c>
      <c r="M26" s="18">
        <f t="shared" si="2"/>
        <v>129.50819672131149</v>
      </c>
      <c r="N26" s="21" t="str">
        <f t="shared" si="2"/>
        <v>n.a.</v>
      </c>
      <c r="P26" s="43"/>
      <c r="Q26" s="43"/>
      <c r="R26" s="43"/>
      <c r="S26" s="43"/>
      <c r="T26" s="43"/>
    </row>
    <row r="27" spans="1:20">
      <c r="A27" s="76">
        <v>2012</v>
      </c>
      <c r="B27" s="17">
        <v>6</v>
      </c>
      <c r="C27" s="18">
        <v>5.9</v>
      </c>
      <c r="D27" s="18">
        <v>10.7</v>
      </c>
      <c r="E27" s="18">
        <v>12.8</v>
      </c>
      <c r="F27" s="18">
        <v>8.9</v>
      </c>
      <c r="G27" s="21" t="s">
        <v>14</v>
      </c>
      <c r="H27" s="76">
        <v>2012</v>
      </c>
      <c r="I27" s="17">
        <f>IF(ISERROR(B27/$C27*100),"n.a.",B27/$C27*100)</f>
        <v>101.69491525423729</v>
      </c>
      <c r="J27" s="18">
        <f t="shared" si="2"/>
        <v>100</v>
      </c>
      <c r="K27" s="18">
        <f t="shared" si="2"/>
        <v>181.35593220338981</v>
      </c>
      <c r="L27" s="18">
        <f t="shared" si="2"/>
        <v>216.94915254237287</v>
      </c>
      <c r="M27" s="18">
        <f t="shared" si="2"/>
        <v>150.84745762711864</v>
      </c>
      <c r="N27" s="21" t="str">
        <f t="shared" si="2"/>
        <v>n.a.</v>
      </c>
      <c r="P27" s="43"/>
      <c r="Q27" s="43"/>
      <c r="R27" s="43"/>
      <c r="S27" s="43"/>
      <c r="T27" s="43"/>
    </row>
    <row r="28" spans="1:20">
      <c r="A28" s="98">
        <v>2013</v>
      </c>
      <c r="B28" s="23">
        <v>5.9</v>
      </c>
      <c r="C28" s="24">
        <v>5.8</v>
      </c>
      <c r="D28" s="24">
        <v>10</v>
      </c>
      <c r="E28" s="24">
        <v>11.7</v>
      </c>
      <c r="F28" s="24">
        <v>8.3000000000000007</v>
      </c>
      <c r="G28" s="25" t="s">
        <v>14</v>
      </c>
      <c r="H28" s="98">
        <v>2013</v>
      </c>
      <c r="I28" s="23">
        <f>IF(ISERROR(B28/$C28*100),"n.a.",B28/$C28*100)</f>
        <v>101.72413793103449</v>
      </c>
      <c r="J28" s="24">
        <f t="shared" si="2"/>
        <v>100</v>
      </c>
      <c r="K28" s="24">
        <f t="shared" si="2"/>
        <v>172.41379310344828</v>
      </c>
      <c r="L28" s="24">
        <f t="shared" si="2"/>
        <v>201.72413793103448</v>
      </c>
      <c r="M28" s="24">
        <f t="shared" si="2"/>
        <v>143.10344827586206</v>
      </c>
      <c r="N28" s="25" t="str">
        <f t="shared" si="2"/>
        <v>n.a.</v>
      </c>
      <c r="P28" s="43"/>
      <c r="Q28" s="43"/>
      <c r="R28" s="43"/>
      <c r="S28" s="43"/>
      <c r="T28" s="43"/>
    </row>
    <row r="29" spans="1:20">
      <c r="A29" s="77" t="s">
        <v>70</v>
      </c>
      <c r="B29" s="24"/>
      <c r="C29" s="24"/>
      <c r="D29" s="24"/>
      <c r="E29" s="24"/>
      <c r="F29" s="24"/>
      <c r="G29" s="25"/>
      <c r="H29" s="77" t="s">
        <v>70</v>
      </c>
      <c r="I29" s="24"/>
      <c r="J29" s="24"/>
      <c r="K29" s="24"/>
      <c r="L29" s="24"/>
      <c r="M29" s="24"/>
      <c r="N29" s="25"/>
    </row>
    <row r="30" spans="1:20">
      <c r="A30" s="97">
        <v>2007</v>
      </c>
      <c r="B30" s="6">
        <v>4.8</v>
      </c>
      <c r="C30" s="7">
        <v>4.8</v>
      </c>
      <c r="D30" s="7">
        <v>8.4</v>
      </c>
      <c r="E30" s="7">
        <v>10.6</v>
      </c>
      <c r="F30" s="7">
        <v>6.5</v>
      </c>
      <c r="G30" s="18" t="s">
        <v>14</v>
      </c>
      <c r="H30" s="97">
        <v>2007</v>
      </c>
      <c r="I30" s="6">
        <f t="shared" si="1"/>
        <v>100</v>
      </c>
      <c r="J30" s="7">
        <f t="shared" si="2"/>
        <v>100</v>
      </c>
      <c r="K30" s="7">
        <f t="shared" si="2"/>
        <v>175.00000000000003</v>
      </c>
      <c r="L30" s="7">
        <f t="shared" si="2"/>
        <v>220.83333333333334</v>
      </c>
      <c r="M30" s="7">
        <f t="shared" si="2"/>
        <v>135.41666666666669</v>
      </c>
      <c r="N30" s="29" t="str">
        <f t="shared" si="2"/>
        <v>n.a.</v>
      </c>
    </row>
    <row r="31" spans="1:20">
      <c r="A31" s="76">
        <v>2008</v>
      </c>
      <c r="B31" s="17">
        <v>5</v>
      </c>
      <c r="C31" s="18">
        <v>5</v>
      </c>
      <c r="D31" s="18">
        <v>6.5</v>
      </c>
      <c r="E31" s="18" t="s">
        <v>14</v>
      </c>
      <c r="F31" s="18" t="s">
        <v>14</v>
      </c>
      <c r="G31" s="18" t="s">
        <v>14</v>
      </c>
      <c r="H31" s="76">
        <v>2008</v>
      </c>
      <c r="I31" s="17">
        <f t="shared" si="1"/>
        <v>100</v>
      </c>
      <c r="J31" s="18">
        <f t="shared" si="2"/>
        <v>100</v>
      </c>
      <c r="K31" s="18">
        <f t="shared" si="2"/>
        <v>130</v>
      </c>
      <c r="L31" s="18" t="str">
        <f t="shared" si="2"/>
        <v>n.a.</v>
      </c>
      <c r="M31" s="18" t="str">
        <f t="shared" si="2"/>
        <v>n.a.</v>
      </c>
      <c r="N31" s="21" t="str">
        <f t="shared" si="2"/>
        <v>n.a.</v>
      </c>
    </row>
    <row r="32" spans="1:20">
      <c r="A32" s="76">
        <v>2009</v>
      </c>
      <c r="B32" s="17">
        <v>6.5</v>
      </c>
      <c r="C32" s="18">
        <v>6.5</v>
      </c>
      <c r="D32" s="18">
        <v>10.8</v>
      </c>
      <c r="E32" s="18">
        <v>11.8</v>
      </c>
      <c r="F32" s="18">
        <v>9.9</v>
      </c>
      <c r="G32" s="18" t="s">
        <v>14</v>
      </c>
      <c r="H32" s="76">
        <v>2009</v>
      </c>
      <c r="I32" s="17">
        <f t="shared" si="1"/>
        <v>100</v>
      </c>
      <c r="J32" s="18">
        <f t="shared" si="2"/>
        <v>100</v>
      </c>
      <c r="K32" s="18">
        <f t="shared" si="2"/>
        <v>166.15384615384616</v>
      </c>
      <c r="L32" s="18">
        <f t="shared" si="2"/>
        <v>181.53846153846155</v>
      </c>
      <c r="M32" s="18">
        <f t="shared" si="2"/>
        <v>152.30769230769232</v>
      </c>
      <c r="N32" s="21" t="str">
        <f t="shared" si="2"/>
        <v>n.a.</v>
      </c>
    </row>
    <row r="33" spans="1:14">
      <c r="A33" s="76">
        <v>2010</v>
      </c>
      <c r="B33" s="17">
        <v>6.4</v>
      </c>
      <c r="C33" s="18">
        <v>6.3</v>
      </c>
      <c r="D33" s="18">
        <v>12.4</v>
      </c>
      <c r="E33" s="18">
        <v>13.2</v>
      </c>
      <c r="F33" s="18">
        <v>11.8</v>
      </c>
      <c r="G33" s="18" t="s">
        <v>14</v>
      </c>
      <c r="H33" s="76">
        <v>2010</v>
      </c>
      <c r="I33" s="17">
        <f t="shared" si="1"/>
        <v>101.58730158730161</v>
      </c>
      <c r="J33" s="18">
        <f t="shared" si="2"/>
        <v>100</v>
      </c>
      <c r="K33" s="18">
        <f t="shared" si="2"/>
        <v>196.82539682539684</v>
      </c>
      <c r="L33" s="18">
        <f t="shared" si="2"/>
        <v>209.52380952380955</v>
      </c>
      <c r="M33" s="18">
        <f t="shared" si="2"/>
        <v>187.30158730158732</v>
      </c>
      <c r="N33" s="21" t="str">
        <f t="shared" si="2"/>
        <v>n.a.</v>
      </c>
    </row>
    <row r="34" spans="1:14">
      <c r="A34" s="76">
        <v>2011</v>
      </c>
      <c r="B34" s="17">
        <v>6.3</v>
      </c>
      <c r="C34" s="18">
        <v>6.3</v>
      </c>
      <c r="D34" s="18">
        <v>11.4</v>
      </c>
      <c r="E34" s="18">
        <v>12.1</v>
      </c>
      <c r="F34" s="18">
        <v>11.2</v>
      </c>
      <c r="G34" s="21" t="s">
        <v>14</v>
      </c>
      <c r="H34" s="76">
        <v>2011</v>
      </c>
      <c r="I34" s="17">
        <f t="shared" si="1"/>
        <v>100</v>
      </c>
      <c r="J34" s="18">
        <f t="shared" si="2"/>
        <v>100</v>
      </c>
      <c r="K34" s="18">
        <f t="shared" si="2"/>
        <v>180.95238095238096</v>
      </c>
      <c r="L34" s="18">
        <f t="shared" si="2"/>
        <v>192.06349206349208</v>
      </c>
      <c r="M34" s="18">
        <f t="shared" si="2"/>
        <v>177.77777777777777</v>
      </c>
      <c r="N34" s="21" t="str">
        <f t="shared" si="2"/>
        <v>n.a.</v>
      </c>
    </row>
    <row r="35" spans="1:14">
      <c r="A35" s="76">
        <v>2012</v>
      </c>
      <c r="B35" s="17">
        <v>6</v>
      </c>
      <c r="C35" s="18">
        <v>5.9</v>
      </c>
      <c r="D35" s="18">
        <v>9.1</v>
      </c>
      <c r="E35" s="18">
        <v>10.5</v>
      </c>
      <c r="F35" s="18">
        <v>8.5</v>
      </c>
      <c r="G35" s="21" t="s">
        <v>14</v>
      </c>
      <c r="H35" s="76">
        <v>2012</v>
      </c>
      <c r="I35" s="17">
        <f t="shared" si="1"/>
        <v>101.69491525423729</v>
      </c>
      <c r="J35" s="18">
        <f t="shared" si="2"/>
        <v>100</v>
      </c>
      <c r="K35" s="18">
        <f t="shared" si="2"/>
        <v>154.23728813559322</v>
      </c>
      <c r="L35" s="18">
        <f t="shared" si="2"/>
        <v>177.96610169491524</v>
      </c>
      <c r="M35" s="18">
        <f t="shared" si="2"/>
        <v>144.06779661016949</v>
      </c>
      <c r="N35" s="21" t="str">
        <f t="shared" si="2"/>
        <v>n.a.</v>
      </c>
    </row>
    <row r="36" spans="1:14">
      <c r="A36" s="98">
        <v>2013</v>
      </c>
      <c r="B36" s="23">
        <v>6</v>
      </c>
      <c r="C36" s="24">
        <v>6</v>
      </c>
      <c r="D36" s="24">
        <v>9.3000000000000007</v>
      </c>
      <c r="E36" s="24">
        <v>9.1</v>
      </c>
      <c r="F36" s="24">
        <v>9.5</v>
      </c>
      <c r="G36" s="25" t="s">
        <v>14</v>
      </c>
      <c r="H36" s="98">
        <v>2013</v>
      </c>
      <c r="I36" s="23">
        <f t="shared" si="1"/>
        <v>100</v>
      </c>
      <c r="J36" s="24">
        <f t="shared" si="2"/>
        <v>100</v>
      </c>
      <c r="K36" s="24">
        <f t="shared" si="2"/>
        <v>155</v>
      </c>
      <c r="L36" s="24">
        <f t="shared" si="2"/>
        <v>151.66666666666666</v>
      </c>
      <c r="M36" s="24">
        <f t="shared" si="2"/>
        <v>158.33333333333331</v>
      </c>
      <c r="N36" s="25" t="str">
        <f t="shared" si="2"/>
        <v>n.a.</v>
      </c>
    </row>
    <row r="37" spans="1:14">
      <c r="A37" s="94" t="s">
        <v>129</v>
      </c>
      <c r="B37" s="125"/>
      <c r="C37" s="144"/>
      <c r="D37" s="144"/>
      <c r="E37" s="144"/>
      <c r="F37" s="144"/>
      <c r="G37" s="144"/>
      <c r="H37" s="94" t="s">
        <v>143</v>
      </c>
      <c r="I37" s="3"/>
      <c r="J37" s="95"/>
      <c r="K37" s="95"/>
      <c r="L37" s="95"/>
      <c r="M37" s="95"/>
      <c r="N37" s="96"/>
    </row>
    <row r="38" spans="1:14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46"/>
      <c r="J38" s="46"/>
      <c r="K38" s="46"/>
      <c r="L38" s="46"/>
      <c r="M38" s="46"/>
      <c r="N38" s="47"/>
    </row>
    <row r="39" spans="1:14">
      <c r="A39" s="74">
        <v>2008</v>
      </c>
      <c r="B39" s="101">
        <f>IF(ISERROR(B7/B6*100-100),"n.a.",B7/B6*100-100)</f>
        <v>1.6666666666666572</v>
      </c>
      <c r="C39" s="30">
        <f t="shared" ref="C39:G39" si="3">IF(ISERROR(C7/C6*100-100),"n.a.",C7/C6*100-100)</f>
        <v>1.6949152542372872</v>
      </c>
      <c r="D39" s="30">
        <f t="shared" si="3"/>
        <v>-3.7383177570093409</v>
      </c>
      <c r="E39" s="30">
        <f t="shared" si="3"/>
        <v>2.4000000000000057</v>
      </c>
      <c r="F39" s="30">
        <f t="shared" si="3"/>
        <v>-12.087912087912088</v>
      </c>
      <c r="G39" s="31" t="str">
        <f t="shared" si="3"/>
        <v>n.a.</v>
      </c>
      <c r="H39" s="73">
        <v>2007</v>
      </c>
      <c r="I39" s="17">
        <f t="shared" ref="I39:N42" si="4">IF(ISERROR(B6-$C6),"n.a.",B6-$C6)</f>
        <v>9.9999999999999645E-2</v>
      </c>
      <c r="J39" s="18">
        <f t="shared" si="4"/>
        <v>0</v>
      </c>
      <c r="K39" s="18">
        <f t="shared" si="4"/>
        <v>4.7999999999999989</v>
      </c>
      <c r="L39" s="18">
        <f t="shared" si="4"/>
        <v>6.6</v>
      </c>
      <c r="M39" s="18">
        <f t="shared" si="4"/>
        <v>3.1999999999999993</v>
      </c>
      <c r="N39" s="21" t="str">
        <f t="shared" si="4"/>
        <v>n.a.</v>
      </c>
    </row>
    <row r="40" spans="1:14">
      <c r="A40" s="74">
        <v>2009</v>
      </c>
      <c r="B40" s="59">
        <f t="shared" ref="B40:G44" si="5">IF(ISERROR(B8/B7*100-100),"n.a.",B8/B7*100-100)</f>
        <v>36.065573770491824</v>
      </c>
      <c r="C40" s="32">
        <f t="shared" si="5"/>
        <v>35</v>
      </c>
      <c r="D40" s="32">
        <f t="shared" si="5"/>
        <v>33.980582524271853</v>
      </c>
      <c r="E40" s="32">
        <f t="shared" si="5"/>
        <v>27.34375</v>
      </c>
      <c r="F40" s="32">
        <f t="shared" si="5"/>
        <v>45</v>
      </c>
      <c r="G40" s="33" t="str">
        <f t="shared" si="5"/>
        <v>n.a.</v>
      </c>
      <c r="H40" s="74">
        <v>2008</v>
      </c>
      <c r="I40" s="17">
        <f t="shared" si="4"/>
        <v>9.9999999999999645E-2</v>
      </c>
      <c r="J40" s="18">
        <f t="shared" si="4"/>
        <v>0</v>
      </c>
      <c r="K40" s="18">
        <f t="shared" si="4"/>
        <v>4.3000000000000007</v>
      </c>
      <c r="L40" s="18">
        <f t="shared" si="4"/>
        <v>6.8000000000000007</v>
      </c>
      <c r="M40" s="18">
        <f t="shared" si="4"/>
        <v>2</v>
      </c>
      <c r="N40" s="21" t="str">
        <f t="shared" si="4"/>
        <v>n.a.</v>
      </c>
    </row>
    <row r="41" spans="1:14">
      <c r="A41" s="74">
        <v>2010</v>
      </c>
      <c r="B41" s="59">
        <f t="shared" si="5"/>
        <v>-3.6144578313253106</v>
      </c>
      <c r="C41" s="32">
        <f t="shared" si="5"/>
        <v>-2.4691358024691255</v>
      </c>
      <c r="D41" s="32">
        <f t="shared" si="5"/>
        <v>3.6231884057970944</v>
      </c>
      <c r="E41" s="32">
        <f t="shared" si="5"/>
        <v>6.1349693251533779</v>
      </c>
      <c r="F41" s="32">
        <f t="shared" si="5"/>
        <v>0.86206896551723844</v>
      </c>
      <c r="G41" s="33" t="str">
        <f t="shared" si="5"/>
        <v>n.a.</v>
      </c>
      <c r="H41" s="74">
        <v>2009</v>
      </c>
      <c r="I41" s="17">
        <f t="shared" si="4"/>
        <v>0.20000000000000107</v>
      </c>
      <c r="J41" s="18">
        <f t="shared" si="4"/>
        <v>0</v>
      </c>
      <c r="K41" s="18">
        <f t="shared" si="4"/>
        <v>5.7000000000000011</v>
      </c>
      <c r="L41" s="18">
        <f t="shared" si="4"/>
        <v>8.2000000000000011</v>
      </c>
      <c r="M41" s="18">
        <f t="shared" si="4"/>
        <v>3.5</v>
      </c>
      <c r="N41" s="21" t="str">
        <f t="shared" si="4"/>
        <v>n.a.</v>
      </c>
    </row>
    <row r="42" spans="1:14">
      <c r="A42" s="74">
        <v>2011</v>
      </c>
      <c r="B42" s="59">
        <f t="shared" si="5"/>
        <v>-7.5</v>
      </c>
      <c r="C42" s="32">
        <f t="shared" si="5"/>
        <v>-7.5949367088607715</v>
      </c>
      <c r="D42" s="32">
        <f t="shared" si="5"/>
        <v>-9.7902097902097864</v>
      </c>
      <c r="E42" s="32">
        <f t="shared" si="5"/>
        <v>-2.8901734104046284</v>
      </c>
      <c r="F42" s="32">
        <f t="shared" si="5"/>
        <v>-17.094017094017104</v>
      </c>
      <c r="G42" s="33" t="str">
        <f t="shared" si="5"/>
        <v>n.a.</v>
      </c>
      <c r="H42" s="74">
        <v>2010</v>
      </c>
      <c r="I42" s="17">
        <f t="shared" si="4"/>
        <v>9.9999999999999645E-2</v>
      </c>
      <c r="J42" s="18">
        <f t="shared" si="4"/>
        <v>0</v>
      </c>
      <c r="K42" s="18">
        <f t="shared" si="4"/>
        <v>6.4</v>
      </c>
      <c r="L42" s="18">
        <f t="shared" si="4"/>
        <v>9.4</v>
      </c>
      <c r="M42" s="18">
        <f t="shared" si="4"/>
        <v>3.7999999999999989</v>
      </c>
      <c r="N42" s="21" t="str">
        <f t="shared" si="4"/>
        <v>n.a.</v>
      </c>
    </row>
    <row r="43" spans="1:14">
      <c r="A43" s="74">
        <v>2012</v>
      </c>
      <c r="B43" s="59">
        <f t="shared" si="5"/>
        <v>-2.7027027027027088</v>
      </c>
      <c r="C43" s="32">
        <f t="shared" ref="C43:G43" si="6">IF(ISERROR(C11/C10*100-100),"n.a.",C11/C10*100-100)</f>
        <v>-2.7397260273972535</v>
      </c>
      <c r="D43" s="32">
        <f t="shared" si="6"/>
        <v>-0.77519379844960667</v>
      </c>
      <c r="E43" s="32">
        <f t="shared" si="6"/>
        <v>-6.547619047619051</v>
      </c>
      <c r="F43" s="32">
        <f t="shared" si="6"/>
        <v>6.185567010309299</v>
      </c>
      <c r="G43" s="33" t="str">
        <f t="shared" si="6"/>
        <v>n.a.</v>
      </c>
      <c r="H43" s="74">
        <v>2011</v>
      </c>
      <c r="I43" s="17">
        <f t="shared" ref="I43:N43" si="7">IF(ISERROR(B10-$C10),"n.a.",B10-$C10)</f>
        <v>0.10000000000000053</v>
      </c>
      <c r="J43" s="18">
        <f t="shared" si="7"/>
        <v>0</v>
      </c>
      <c r="K43" s="18">
        <f t="shared" si="7"/>
        <v>5.6000000000000005</v>
      </c>
      <c r="L43" s="18">
        <f t="shared" si="7"/>
        <v>9.5</v>
      </c>
      <c r="M43" s="18">
        <f t="shared" si="7"/>
        <v>2.3999999999999995</v>
      </c>
      <c r="N43" s="21" t="str">
        <f t="shared" si="7"/>
        <v>n.a.</v>
      </c>
    </row>
    <row r="44" spans="1:14">
      <c r="A44" s="74">
        <v>2013</v>
      </c>
      <c r="B44" s="59">
        <f t="shared" si="5"/>
        <v>-1.3888888888888999</v>
      </c>
      <c r="C44" s="32">
        <f t="shared" ref="C44:G44" si="8">IF(ISERROR(C12/C11*100-100),"n.a.",C12/C11*100-100)</f>
        <v>-2.8169014084506898</v>
      </c>
      <c r="D44" s="32">
        <f t="shared" si="8"/>
        <v>-9.3750000000000142</v>
      </c>
      <c r="E44" s="32">
        <f t="shared" si="8"/>
        <v>-12.101910828025467</v>
      </c>
      <c r="F44" s="32">
        <f t="shared" si="8"/>
        <v>-5.8252427184466171</v>
      </c>
      <c r="G44" s="33" t="str">
        <f t="shared" si="8"/>
        <v>n.a.</v>
      </c>
      <c r="H44" s="74">
        <v>2012</v>
      </c>
      <c r="I44" s="17">
        <f t="shared" ref="I44:N44" si="9">IF(ISERROR(B11-$C11),"n.a.",B11-$C11)</f>
        <v>0.10000000000000053</v>
      </c>
      <c r="J44" s="18">
        <f t="shared" si="9"/>
        <v>0</v>
      </c>
      <c r="K44" s="18">
        <f t="shared" si="9"/>
        <v>5.7000000000000011</v>
      </c>
      <c r="L44" s="18">
        <f t="shared" si="9"/>
        <v>8.6</v>
      </c>
      <c r="M44" s="18">
        <f t="shared" si="9"/>
        <v>3.2000000000000011</v>
      </c>
      <c r="N44" s="21" t="str">
        <f t="shared" si="9"/>
        <v>n.a.</v>
      </c>
    </row>
    <row r="45" spans="1:14">
      <c r="A45" s="75" t="s">
        <v>220</v>
      </c>
      <c r="B45" s="60">
        <f>IF(ISERROR(B12/B6*100-100),"n.a.",B12/B6*100-100)</f>
        <v>18.333333333333329</v>
      </c>
      <c r="C45" s="34">
        <f t="shared" ref="C45:G45" si="10">IF(ISERROR(C12/C6*100-100),"n.a.",C12/C6*100-100)</f>
        <v>16.949152542372886</v>
      </c>
      <c r="D45" s="34">
        <f t="shared" si="10"/>
        <v>8.4112149532710418</v>
      </c>
      <c r="E45" s="34">
        <f t="shared" si="10"/>
        <v>10.400000000000006</v>
      </c>
      <c r="F45" s="34">
        <f t="shared" si="10"/>
        <v>6.5934065934065984</v>
      </c>
      <c r="G45" s="35" t="str">
        <f t="shared" si="10"/>
        <v>n.a.</v>
      </c>
      <c r="H45" s="74">
        <v>2013</v>
      </c>
      <c r="I45" s="17">
        <f t="shared" ref="I45:N45" si="11">IF(ISERROR(B12-$C12),"n.a.",B12-$C12)</f>
        <v>0.19999999999999929</v>
      </c>
      <c r="J45" s="18">
        <f t="shared" si="11"/>
        <v>0</v>
      </c>
      <c r="K45" s="18">
        <f t="shared" si="11"/>
        <v>4.6999999999999993</v>
      </c>
      <c r="L45" s="18">
        <f t="shared" si="11"/>
        <v>6.9</v>
      </c>
      <c r="M45" s="18">
        <f t="shared" si="11"/>
        <v>2.7999999999999989</v>
      </c>
      <c r="N45" s="21" t="str">
        <f t="shared" si="11"/>
        <v>n.a.</v>
      </c>
    </row>
    <row r="46" spans="1:14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2" si="12">IF(ISERROR(B15/B14*100-100),"n.a.",B15/B14*100-100)</f>
        <v>3.5714285714285836</v>
      </c>
      <c r="C47" s="30">
        <f t="shared" si="12"/>
        <v>4.5454545454545467</v>
      </c>
      <c r="D47" s="30">
        <f t="shared" si="12"/>
        <v>-8.9285714285714306</v>
      </c>
      <c r="E47" s="30">
        <f t="shared" si="12"/>
        <v>-0.53191489361702793</v>
      </c>
      <c r="F47" s="30">
        <f t="shared" si="12"/>
        <v>-18.666666666666671</v>
      </c>
      <c r="G47" s="31" t="str">
        <f t="shared" si="12"/>
        <v>n.a.</v>
      </c>
      <c r="H47" s="73">
        <v>2007</v>
      </c>
      <c r="I47" s="6">
        <f t="shared" ref="I47:N50" si="13">IF(ISERROR(B14-$C14),"n.a.",B14-$C14)</f>
        <v>0.19999999999999929</v>
      </c>
      <c r="J47" s="7">
        <f t="shared" si="13"/>
        <v>0</v>
      </c>
      <c r="K47" s="7">
        <f t="shared" si="13"/>
        <v>5.8000000000000007</v>
      </c>
      <c r="L47" s="7">
        <f t="shared" si="13"/>
        <v>7.8000000000000007</v>
      </c>
      <c r="M47" s="7">
        <f t="shared" si="13"/>
        <v>4</v>
      </c>
      <c r="N47" s="29" t="str">
        <f t="shared" si="13"/>
        <v>n.a.</v>
      </c>
    </row>
    <row r="48" spans="1:14">
      <c r="A48" s="74">
        <v>2009</v>
      </c>
      <c r="B48" s="59">
        <f t="shared" si="12"/>
        <v>31.034482758620697</v>
      </c>
      <c r="C48" s="32">
        <f t="shared" si="12"/>
        <v>30.434782608695656</v>
      </c>
      <c r="D48" s="32">
        <f t="shared" si="12"/>
        <v>47.05882352941174</v>
      </c>
      <c r="E48" s="32">
        <f t="shared" si="12"/>
        <v>40.10695187165777</v>
      </c>
      <c r="F48" s="32">
        <f t="shared" si="12"/>
        <v>54.918032786885249</v>
      </c>
      <c r="G48" s="33" t="str">
        <f t="shared" si="12"/>
        <v>n.a.</v>
      </c>
      <c r="H48" s="74">
        <v>2008</v>
      </c>
      <c r="I48" s="17">
        <f t="shared" si="13"/>
        <v>9.9999999999999645E-2</v>
      </c>
      <c r="J48" s="18">
        <f t="shared" si="13"/>
        <v>0</v>
      </c>
      <c r="K48" s="18">
        <f t="shared" si="13"/>
        <v>3.8000000000000007</v>
      </c>
      <c r="L48" s="18">
        <f t="shared" si="13"/>
        <v>7.1999999999999993</v>
      </c>
      <c r="M48" s="18">
        <f t="shared" si="13"/>
        <v>0.69999999999999929</v>
      </c>
      <c r="N48" s="21" t="str">
        <f t="shared" si="13"/>
        <v>n.a.</v>
      </c>
    </row>
    <row r="49" spans="1:14">
      <c r="A49" s="74">
        <v>2010</v>
      </c>
      <c r="B49" s="59">
        <f t="shared" si="12"/>
        <v>-2.6315789473684106</v>
      </c>
      <c r="C49" s="32">
        <f t="shared" si="12"/>
        <v>-2.6666666666666714</v>
      </c>
      <c r="D49" s="32">
        <f t="shared" si="12"/>
        <v>-6.2222222222222143</v>
      </c>
      <c r="E49" s="32">
        <f t="shared" si="12"/>
        <v>2.6717557251908204</v>
      </c>
      <c r="F49" s="32">
        <f t="shared" si="12"/>
        <v>-10.582010582010582</v>
      </c>
      <c r="G49" s="33" t="str">
        <f t="shared" si="12"/>
        <v>n.a.</v>
      </c>
      <c r="H49" s="74">
        <v>2009</v>
      </c>
      <c r="I49" s="17">
        <f t="shared" si="13"/>
        <v>0.19999999999999929</v>
      </c>
      <c r="J49" s="18">
        <f t="shared" si="13"/>
        <v>0</v>
      </c>
      <c r="K49" s="18">
        <f t="shared" si="13"/>
        <v>7.5</v>
      </c>
      <c r="L49" s="18">
        <f t="shared" si="13"/>
        <v>11.2</v>
      </c>
      <c r="M49" s="18">
        <f t="shared" si="13"/>
        <v>3.8999999999999986</v>
      </c>
      <c r="N49" s="21" t="str">
        <f t="shared" si="13"/>
        <v>n.a.</v>
      </c>
    </row>
    <row r="50" spans="1:14">
      <c r="A50" s="74">
        <v>2011</v>
      </c>
      <c r="B50" s="59">
        <f t="shared" si="12"/>
        <v>-4.0540540540540633</v>
      </c>
      <c r="C50" s="32">
        <f t="shared" si="12"/>
        <v>-4.1095890410958873</v>
      </c>
      <c r="D50" s="32">
        <f t="shared" si="12"/>
        <v>-9.0047393364928894</v>
      </c>
      <c r="E50" s="32">
        <f t="shared" si="12"/>
        <v>-6.3197026022304783</v>
      </c>
      <c r="F50" s="32">
        <f t="shared" si="12"/>
        <v>-15.384615384615373</v>
      </c>
      <c r="G50" s="33" t="str">
        <f t="shared" si="12"/>
        <v>n.a.</v>
      </c>
      <c r="H50" s="74">
        <v>2010</v>
      </c>
      <c r="I50" s="17">
        <f t="shared" si="13"/>
        <v>0.20000000000000107</v>
      </c>
      <c r="J50" s="18">
        <f t="shared" si="13"/>
        <v>0</v>
      </c>
      <c r="K50" s="18">
        <f t="shared" si="13"/>
        <v>6.5000000000000018</v>
      </c>
      <c r="L50" s="18">
        <f t="shared" si="13"/>
        <v>12.299999999999999</v>
      </c>
      <c r="M50" s="18">
        <f t="shared" si="13"/>
        <v>2.2999999999999989</v>
      </c>
      <c r="N50" s="21" t="str">
        <f t="shared" si="13"/>
        <v>n.a.</v>
      </c>
    </row>
    <row r="51" spans="1:14">
      <c r="A51" s="74">
        <v>2012</v>
      </c>
      <c r="B51" s="59">
        <f t="shared" si="12"/>
        <v>0.70422535211267245</v>
      </c>
      <c r="C51" s="32">
        <f t="shared" ref="C51:G51" si="14">IF(ISERROR(C19/C18*100-100),"n.a.",C19/C18*100-100)</f>
        <v>0.7142857142857082</v>
      </c>
      <c r="D51" s="32">
        <f t="shared" si="14"/>
        <v>8.8541666666666714</v>
      </c>
      <c r="E51" s="32">
        <f t="shared" si="14"/>
        <v>4.3650793650793673</v>
      </c>
      <c r="F51" s="32">
        <f t="shared" si="14"/>
        <v>11.888111888111879</v>
      </c>
      <c r="G51" s="33" t="str">
        <f t="shared" si="14"/>
        <v>n.a.</v>
      </c>
      <c r="H51" s="74">
        <v>2011</v>
      </c>
      <c r="I51" s="17">
        <f t="shared" ref="I51:N51" si="15">IF(ISERROR(B18-$C18),"n.a.",B18-$C18)</f>
        <v>0.19999999999999929</v>
      </c>
      <c r="J51" s="18">
        <f t="shared" si="15"/>
        <v>0</v>
      </c>
      <c r="K51" s="18">
        <f t="shared" si="15"/>
        <v>5.1999999999999993</v>
      </c>
      <c r="L51" s="18">
        <f t="shared" si="15"/>
        <v>11.2</v>
      </c>
      <c r="M51" s="18">
        <f t="shared" si="15"/>
        <v>0.30000000000000071</v>
      </c>
      <c r="N51" s="21" t="str">
        <f t="shared" si="15"/>
        <v>n.a.</v>
      </c>
    </row>
    <row r="52" spans="1:14">
      <c r="A52" s="74">
        <v>2013</v>
      </c>
      <c r="B52" s="59">
        <f t="shared" si="12"/>
        <v>-4.8951048951049074</v>
      </c>
      <c r="C52" s="32">
        <f t="shared" ref="C52:G52" si="16">IF(ISERROR(C20/C19*100-100),"n.a.",C20/C19*100-100)</f>
        <v>-4.2553191489361666</v>
      </c>
      <c r="D52" s="32">
        <f t="shared" si="16"/>
        <v>-14.354066985645929</v>
      </c>
      <c r="E52" s="32">
        <f t="shared" si="16"/>
        <v>-12.927756653992404</v>
      </c>
      <c r="F52" s="32">
        <f t="shared" si="16"/>
        <v>-14.375</v>
      </c>
      <c r="G52" s="33" t="str">
        <f t="shared" si="16"/>
        <v>n.a.</v>
      </c>
      <c r="H52" s="74">
        <v>2012</v>
      </c>
      <c r="I52" s="17">
        <f t="shared" ref="I52:N52" si="17">IF(ISERROR(B19-$C19),"n.a.",B19-$C19)</f>
        <v>0.20000000000000107</v>
      </c>
      <c r="J52" s="18">
        <f t="shared" si="17"/>
        <v>0</v>
      </c>
      <c r="K52" s="18">
        <f t="shared" si="17"/>
        <v>6.7999999999999989</v>
      </c>
      <c r="L52" s="18">
        <f t="shared" si="17"/>
        <v>12.200000000000001</v>
      </c>
      <c r="M52" s="18">
        <f t="shared" si="17"/>
        <v>1.9000000000000004</v>
      </c>
      <c r="N52" s="21" t="str">
        <f t="shared" si="17"/>
        <v>n.a.</v>
      </c>
    </row>
    <row r="53" spans="1:14">
      <c r="A53" s="75" t="s">
        <v>220</v>
      </c>
      <c r="B53" s="60">
        <f>IF(ISERROR(B20/B14*100-100),"n.a.",B20/B14*100-100)</f>
        <v>21.428571428571445</v>
      </c>
      <c r="C53" s="34">
        <f t="shared" ref="C53:G53" si="18">IF(ISERROR(C20/C14*100-100),"n.a.",C20/C14*100-100)</f>
        <v>22.727272727272734</v>
      </c>
      <c r="D53" s="34">
        <f t="shared" si="18"/>
        <v>6.5476190476190226</v>
      </c>
      <c r="E53" s="34">
        <f t="shared" si="18"/>
        <v>21.808510638297847</v>
      </c>
      <c r="F53" s="34">
        <f t="shared" si="18"/>
        <v>-8.6666666666666714</v>
      </c>
      <c r="G53" s="35" t="str">
        <f t="shared" si="18"/>
        <v>n.a.</v>
      </c>
      <c r="H53" s="74">
        <v>2013</v>
      </c>
      <c r="I53" s="17">
        <f t="shared" ref="I53:N53" si="19">IF(ISERROR(B20-$C20),"n.a.",B20-$C20)</f>
        <v>9.9999999999999645E-2</v>
      </c>
      <c r="J53" s="18">
        <f t="shared" si="19"/>
        <v>0</v>
      </c>
      <c r="K53" s="18">
        <f t="shared" si="19"/>
        <v>4.3999999999999986</v>
      </c>
      <c r="L53" s="18">
        <f t="shared" si="19"/>
        <v>9.3999999999999986</v>
      </c>
      <c r="M53" s="18">
        <f t="shared" si="19"/>
        <v>0.19999999999999929</v>
      </c>
      <c r="N53" s="21" t="str">
        <f t="shared" si="19"/>
        <v>n.a.</v>
      </c>
    </row>
    <row r="54" spans="1:14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57"/>
      <c r="J54" s="57"/>
      <c r="K54" s="57"/>
      <c r="L54" s="57"/>
      <c r="M54" s="57"/>
      <c r="N54" s="58"/>
    </row>
    <row r="55" spans="1:14">
      <c r="A55" s="74">
        <v>2008</v>
      </c>
      <c r="B55" s="101">
        <f t="shared" ref="B55:G60" si="20">IF(ISERROR(B23/B22*100-100),"n.a.",B23/B22*100-100)</f>
        <v>0</v>
      </c>
      <c r="C55" s="30">
        <f t="shared" si="20"/>
        <v>0</v>
      </c>
      <c r="D55" s="30">
        <f t="shared" si="20"/>
        <v>4.4943820224719246</v>
      </c>
      <c r="E55" s="30">
        <f t="shared" si="20"/>
        <v>9.3457943925233593</v>
      </c>
      <c r="F55" s="30">
        <f t="shared" si="20"/>
        <v>-5.4054054054054035</v>
      </c>
      <c r="G55" s="31" t="str">
        <f t="shared" si="20"/>
        <v>n.a.</v>
      </c>
      <c r="H55" s="73">
        <v>2007</v>
      </c>
      <c r="I55" s="6">
        <f t="shared" ref="I55:I58" si="21">IF(ISERROR(B22-$C22),"n.a.",B22-$C22)</f>
        <v>9.9999999999999645E-2</v>
      </c>
      <c r="J55" s="7">
        <f t="shared" ref="J55:N58" si="22">IF(ISERROR(C22-$C22),"n.a.",C22-$C22)</f>
        <v>0</v>
      </c>
      <c r="K55" s="7">
        <f t="shared" si="22"/>
        <v>3.9000000000000004</v>
      </c>
      <c r="L55" s="7">
        <f t="shared" si="22"/>
        <v>5.6999999999999993</v>
      </c>
      <c r="M55" s="7">
        <f t="shared" si="22"/>
        <v>2.4000000000000004</v>
      </c>
      <c r="N55" s="29" t="str">
        <f t="shared" si="22"/>
        <v>n.a.</v>
      </c>
    </row>
    <row r="56" spans="1:14">
      <c r="A56" s="74">
        <v>2009</v>
      </c>
      <c r="B56" s="59">
        <f t="shared" si="20"/>
        <v>39.215686274509807</v>
      </c>
      <c r="C56" s="32">
        <f t="shared" si="20"/>
        <v>40</v>
      </c>
      <c r="D56" s="32">
        <f t="shared" si="20"/>
        <v>24.731182795698899</v>
      </c>
      <c r="E56" s="32">
        <f t="shared" si="20"/>
        <v>17.948717948717956</v>
      </c>
      <c r="F56" s="32">
        <f t="shared" si="20"/>
        <v>37.142857142857139</v>
      </c>
      <c r="G56" s="33" t="str">
        <f t="shared" si="20"/>
        <v>n.a.</v>
      </c>
      <c r="H56" s="74">
        <v>2008</v>
      </c>
      <c r="I56" s="17">
        <f t="shared" si="21"/>
        <v>9.9999999999999645E-2</v>
      </c>
      <c r="J56" s="18">
        <f t="shared" si="22"/>
        <v>0</v>
      </c>
      <c r="K56" s="18">
        <f t="shared" si="22"/>
        <v>4.3000000000000007</v>
      </c>
      <c r="L56" s="18">
        <f t="shared" si="22"/>
        <v>6.6999999999999993</v>
      </c>
      <c r="M56" s="18">
        <f t="shared" si="22"/>
        <v>2</v>
      </c>
      <c r="N56" s="21" t="str">
        <f t="shared" si="22"/>
        <v>n.a.</v>
      </c>
    </row>
    <row r="57" spans="1:14">
      <c r="A57" s="74">
        <v>2010</v>
      </c>
      <c r="B57" s="59">
        <f t="shared" si="20"/>
        <v>-2.8169014084506898</v>
      </c>
      <c r="C57" s="32">
        <f t="shared" si="20"/>
        <v>-2.8571428571428612</v>
      </c>
      <c r="D57" s="32">
        <f t="shared" si="20"/>
        <v>6.0344827586207117</v>
      </c>
      <c r="E57" s="32">
        <f t="shared" si="20"/>
        <v>7.9710144927536106</v>
      </c>
      <c r="F57" s="32">
        <f t="shared" si="20"/>
        <v>2.0833333333333428</v>
      </c>
      <c r="G57" s="33" t="str">
        <f t="shared" si="20"/>
        <v>n.a.</v>
      </c>
      <c r="H57" s="74">
        <v>2009</v>
      </c>
      <c r="I57" s="17">
        <f t="shared" si="21"/>
        <v>9.9999999999999645E-2</v>
      </c>
      <c r="J57" s="18">
        <f t="shared" si="22"/>
        <v>0</v>
      </c>
      <c r="K57" s="18">
        <f t="shared" si="22"/>
        <v>4.5999999999999996</v>
      </c>
      <c r="L57" s="18">
        <f t="shared" si="22"/>
        <v>6.8000000000000007</v>
      </c>
      <c r="M57" s="18">
        <f t="shared" si="22"/>
        <v>2.5999999999999996</v>
      </c>
      <c r="N57" s="21" t="str">
        <f t="shared" si="22"/>
        <v>n.a.</v>
      </c>
    </row>
    <row r="58" spans="1:14">
      <c r="A58" s="74">
        <v>2011</v>
      </c>
      <c r="B58" s="59">
        <f t="shared" si="20"/>
        <v>-10.14492753623189</v>
      </c>
      <c r="C58" s="32">
        <f t="shared" si="20"/>
        <v>-10.294117647058826</v>
      </c>
      <c r="D58" s="32">
        <f t="shared" si="20"/>
        <v>-10.569105691056919</v>
      </c>
      <c r="E58" s="32">
        <f t="shared" si="20"/>
        <v>-2.0134228187919518</v>
      </c>
      <c r="F58" s="32">
        <f t="shared" si="20"/>
        <v>-19.387755102040813</v>
      </c>
      <c r="G58" s="33" t="str">
        <f>IF(ISERROR(G26/G25*100-100),"n.a.",G26/G25*100-100)</f>
        <v>n.a.</v>
      </c>
      <c r="H58" s="74">
        <v>2010</v>
      </c>
      <c r="I58" s="17">
        <f t="shared" si="21"/>
        <v>0.10000000000000053</v>
      </c>
      <c r="J58" s="18">
        <f t="shared" si="22"/>
        <v>0</v>
      </c>
      <c r="K58" s="18">
        <f t="shared" si="22"/>
        <v>5.5000000000000009</v>
      </c>
      <c r="L58" s="18">
        <f t="shared" si="22"/>
        <v>8.1000000000000014</v>
      </c>
      <c r="M58" s="18">
        <f t="shared" si="22"/>
        <v>3.0000000000000009</v>
      </c>
      <c r="N58" s="21" t="str">
        <f t="shared" si="22"/>
        <v>n.a.</v>
      </c>
    </row>
    <row r="59" spans="1:14">
      <c r="A59" s="74">
        <v>2012</v>
      </c>
      <c r="B59" s="59">
        <f t="shared" si="20"/>
        <v>-3.225806451612911</v>
      </c>
      <c r="C59" s="32">
        <f t="shared" ref="C59:G59" si="23">IF(ISERROR(C27/C26*100-100),"n.a.",C27/C26*100-100)</f>
        <v>-3.2786885245901516</v>
      </c>
      <c r="D59" s="32">
        <f t="shared" si="23"/>
        <v>-2.7272727272727337</v>
      </c>
      <c r="E59" s="32">
        <f t="shared" si="23"/>
        <v>-12.328767123287662</v>
      </c>
      <c r="F59" s="32">
        <f t="shared" si="23"/>
        <v>12.658227848101262</v>
      </c>
      <c r="G59" s="33" t="str">
        <f t="shared" si="23"/>
        <v>n.a.</v>
      </c>
      <c r="H59" s="74">
        <v>2011</v>
      </c>
      <c r="I59" s="17">
        <f t="shared" ref="I59:I61" si="24">IF(ISERROR(B26-$C26),"n.a.",B26-$C26)</f>
        <v>0.10000000000000053</v>
      </c>
      <c r="J59" s="18">
        <f t="shared" ref="J59:J61" si="25">IF(ISERROR(C26-$C26),"n.a.",C26-$C26)</f>
        <v>0</v>
      </c>
      <c r="K59" s="18">
        <f t="shared" ref="K59:K61" si="26">IF(ISERROR(D26-$C26),"n.a.",D26-$C26)</f>
        <v>4.9000000000000004</v>
      </c>
      <c r="L59" s="18">
        <f t="shared" ref="L59:L61" si="27">IF(ISERROR(E26-$C26),"n.a.",E26-$C26)</f>
        <v>8.5</v>
      </c>
      <c r="M59" s="18">
        <f t="shared" ref="M59:M61" si="28">IF(ISERROR(F26-$C26),"n.a.",F26-$C26)</f>
        <v>1.8000000000000007</v>
      </c>
      <c r="N59" s="21" t="str">
        <f t="shared" ref="N59:N61" si="29">IF(ISERROR(G26-$C26),"n.a.",G26-$C26)</f>
        <v>n.a.</v>
      </c>
    </row>
    <row r="60" spans="1:14">
      <c r="A60" s="74">
        <v>2013</v>
      </c>
      <c r="B60" s="59">
        <f t="shared" si="20"/>
        <v>-1.6666666666666572</v>
      </c>
      <c r="C60" s="32">
        <f t="shared" ref="C60:G60" si="30">IF(ISERROR(C28/C27*100-100),"n.a.",C28/C27*100-100)</f>
        <v>-1.6949152542373014</v>
      </c>
      <c r="D60" s="32">
        <f t="shared" si="30"/>
        <v>-6.5420560747663501</v>
      </c>
      <c r="E60" s="32">
        <f t="shared" si="30"/>
        <v>-8.5937500000000142</v>
      </c>
      <c r="F60" s="32">
        <f t="shared" si="30"/>
        <v>-6.7415730337078656</v>
      </c>
      <c r="G60" s="33" t="str">
        <f t="shared" si="30"/>
        <v>n.a.</v>
      </c>
      <c r="H60" s="74">
        <v>2012</v>
      </c>
      <c r="I60" s="17">
        <f t="shared" si="24"/>
        <v>9.9999999999999645E-2</v>
      </c>
      <c r="J60" s="18">
        <f t="shared" si="25"/>
        <v>0</v>
      </c>
      <c r="K60" s="18">
        <f t="shared" si="26"/>
        <v>4.7999999999999989</v>
      </c>
      <c r="L60" s="18">
        <f t="shared" si="27"/>
        <v>6.9</v>
      </c>
      <c r="M60" s="18">
        <f t="shared" si="28"/>
        <v>3</v>
      </c>
      <c r="N60" s="21" t="str">
        <f t="shared" si="29"/>
        <v>n.a.</v>
      </c>
    </row>
    <row r="61" spans="1:14">
      <c r="A61" s="99" t="s">
        <v>220</v>
      </c>
      <c r="B61" s="60">
        <f>IF(ISERROR(B28/B22*100-100),"n.a.",B28/B22*100-100)</f>
        <v>15.686274509803937</v>
      </c>
      <c r="C61" s="34">
        <f t="shared" ref="C61:G61" si="31">IF(ISERROR(C28/C22*100-100),"n.a.",C28/C22*100-100)</f>
        <v>15.999999999999986</v>
      </c>
      <c r="D61" s="34">
        <f t="shared" si="31"/>
        <v>12.359550561797732</v>
      </c>
      <c r="E61" s="34">
        <f t="shared" si="31"/>
        <v>9.3457943925233593</v>
      </c>
      <c r="F61" s="34">
        <f t="shared" si="31"/>
        <v>12.162162162162176</v>
      </c>
      <c r="G61" s="35" t="str">
        <f t="shared" si="31"/>
        <v>n.a.</v>
      </c>
      <c r="H61" s="74">
        <v>2013</v>
      </c>
      <c r="I61" s="17">
        <f t="shared" si="24"/>
        <v>0.10000000000000053</v>
      </c>
      <c r="J61" s="18">
        <f t="shared" si="25"/>
        <v>0</v>
      </c>
      <c r="K61" s="18">
        <f t="shared" si="26"/>
        <v>4.2</v>
      </c>
      <c r="L61" s="18">
        <f t="shared" si="27"/>
        <v>5.8999999999999995</v>
      </c>
      <c r="M61" s="18">
        <f t="shared" si="28"/>
        <v>2.5000000000000009</v>
      </c>
      <c r="N61" s="21" t="str">
        <f t="shared" si="29"/>
        <v>n.a.</v>
      </c>
    </row>
    <row r="62" spans="1:14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57"/>
      <c r="J62" s="57"/>
      <c r="K62" s="57"/>
      <c r="L62" s="57"/>
      <c r="M62" s="57"/>
      <c r="N62" s="58"/>
    </row>
    <row r="63" spans="1:14">
      <c r="A63" s="74">
        <v>2008</v>
      </c>
      <c r="B63" s="101">
        <f t="shared" ref="B63:G68" si="32">IF(ISERROR(B31/B30*100-100),"n.a.",B31/B30*100-100)</f>
        <v>4.1666666666666714</v>
      </c>
      <c r="C63" s="30">
        <f t="shared" si="32"/>
        <v>4.1666666666666714</v>
      </c>
      <c r="D63" s="30">
        <f t="shared" si="32"/>
        <v>-22.61904761904762</v>
      </c>
      <c r="E63" s="30" t="str">
        <f t="shared" si="32"/>
        <v>n.a.</v>
      </c>
      <c r="F63" s="30" t="str">
        <f t="shared" si="32"/>
        <v>n.a.</v>
      </c>
      <c r="G63" s="31" t="str">
        <f t="shared" si="32"/>
        <v>n.a.</v>
      </c>
      <c r="H63" s="73">
        <v>2007</v>
      </c>
      <c r="I63" s="6">
        <f>IF(ISERROR(B30-$C30),"n.a.",B30-$C30)</f>
        <v>0</v>
      </c>
      <c r="J63" s="7">
        <f t="shared" ref="J63:N66" si="33">IF(ISERROR(C30-$C30),"n.a.",C30-$C30)</f>
        <v>0</v>
      </c>
      <c r="K63" s="7">
        <f t="shared" si="33"/>
        <v>3.6000000000000005</v>
      </c>
      <c r="L63" s="7">
        <f t="shared" si="33"/>
        <v>5.8</v>
      </c>
      <c r="M63" s="7">
        <f t="shared" si="33"/>
        <v>1.7000000000000002</v>
      </c>
      <c r="N63" s="29" t="str">
        <f t="shared" si="33"/>
        <v>n.a.</v>
      </c>
    </row>
    <row r="64" spans="1:14">
      <c r="A64" s="74">
        <v>2009</v>
      </c>
      <c r="B64" s="59">
        <f t="shared" si="32"/>
        <v>30</v>
      </c>
      <c r="C64" s="32">
        <f t="shared" si="32"/>
        <v>30</v>
      </c>
      <c r="D64" s="32">
        <f t="shared" si="32"/>
        <v>66.15384615384616</v>
      </c>
      <c r="E64" s="32" t="str">
        <f t="shared" si="32"/>
        <v>n.a.</v>
      </c>
      <c r="F64" s="32" t="str">
        <f t="shared" si="32"/>
        <v>n.a.</v>
      </c>
      <c r="G64" s="33" t="str">
        <f t="shared" si="32"/>
        <v>n.a.</v>
      </c>
      <c r="H64" s="74">
        <v>2008</v>
      </c>
      <c r="I64" s="17">
        <f t="shared" ref="I64:I66" si="34">IF(ISERROR(B31-$C31),"n.a.",B31-$C31)</f>
        <v>0</v>
      </c>
      <c r="J64" s="18">
        <f t="shared" si="33"/>
        <v>0</v>
      </c>
      <c r="K64" s="18">
        <f t="shared" si="33"/>
        <v>1.5</v>
      </c>
      <c r="L64" s="18" t="str">
        <f t="shared" si="33"/>
        <v>n.a.</v>
      </c>
      <c r="M64" s="18" t="str">
        <f t="shared" si="33"/>
        <v>n.a.</v>
      </c>
      <c r="N64" s="21" t="str">
        <f t="shared" si="33"/>
        <v>n.a.</v>
      </c>
    </row>
    <row r="65" spans="1:14">
      <c r="A65" s="74">
        <v>2010</v>
      </c>
      <c r="B65" s="59">
        <f t="shared" si="32"/>
        <v>-1.538461538461533</v>
      </c>
      <c r="C65" s="32">
        <f t="shared" si="32"/>
        <v>-3.0769230769230802</v>
      </c>
      <c r="D65" s="32">
        <f t="shared" si="32"/>
        <v>14.81481481481481</v>
      </c>
      <c r="E65" s="32">
        <f t="shared" si="32"/>
        <v>11.86440677966101</v>
      </c>
      <c r="F65" s="32">
        <f t="shared" si="32"/>
        <v>19.191919191919197</v>
      </c>
      <c r="G65" s="33" t="str">
        <f t="shared" si="32"/>
        <v>n.a.</v>
      </c>
      <c r="H65" s="74">
        <v>2009</v>
      </c>
      <c r="I65" s="17">
        <f t="shared" si="34"/>
        <v>0</v>
      </c>
      <c r="J65" s="18">
        <f t="shared" si="33"/>
        <v>0</v>
      </c>
      <c r="K65" s="18">
        <f t="shared" si="33"/>
        <v>4.3000000000000007</v>
      </c>
      <c r="L65" s="18">
        <f t="shared" si="33"/>
        <v>5.3000000000000007</v>
      </c>
      <c r="M65" s="18">
        <f t="shared" si="33"/>
        <v>3.4000000000000004</v>
      </c>
      <c r="N65" s="21" t="str">
        <f t="shared" si="33"/>
        <v>n.a.</v>
      </c>
    </row>
    <row r="66" spans="1:14">
      <c r="A66" s="74">
        <v>2011</v>
      </c>
      <c r="B66" s="59">
        <f t="shared" si="32"/>
        <v>-1.5625000000000142</v>
      </c>
      <c r="C66" s="32">
        <f t="shared" si="32"/>
        <v>0</v>
      </c>
      <c r="D66" s="32">
        <f t="shared" si="32"/>
        <v>-8.0645161290322562</v>
      </c>
      <c r="E66" s="32">
        <f t="shared" si="32"/>
        <v>-8.3333333333333286</v>
      </c>
      <c r="F66" s="32">
        <f t="shared" si="32"/>
        <v>-5.0847457627118757</v>
      </c>
      <c r="G66" s="33" t="str">
        <f t="shared" si="32"/>
        <v>n.a.</v>
      </c>
      <c r="H66" s="74">
        <v>2010</v>
      </c>
      <c r="I66" s="17">
        <f t="shared" si="34"/>
        <v>0.10000000000000053</v>
      </c>
      <c r="J66" s="18">
        <f t="shared" si="33"/>
        <v>0</v>
      </c>
      <c r="K66" s="18">
        <f t="shared" si="33"/>
        <v>6.1000000000000005</v>
      </c>
      <c r="L66" s="18">
        <f t="shared" si="33"/>
        <v>6.8999999999999995</v>
      </c>
      <c r="M66" s="18">
        <f t="shared" si="33"/>
        <v>5.5000000000000009</v>
      </c>
      <c r="N66" s="21" t="str">
        <f t="shared" si="33"/>
        <v>n.a.</v>
      </c>
    </row>
    <row r="67" spans="1:14">
      <c r="A67" s="74">
        <v>2012</v>
      </c>
      <c r="B67" s="59">
        <f t="shared" si="32"/>
        <v>-4.7619047619047592</v>
      </c>
      <c r="C67" s="32">
        <f t="shared" ref="C67:G67" si="35">IF(ISERROR(C35/C34*100-100),"n.a.",C35/C34*100-100)</f>
        <v>-6.3492063492063409</v>
      </c>
      <c r="D67" s="32">
        <f t="shared" si="35"/>
        <v>-20.175438596491233</v>
      </c>
      <c r="E67" s="32">
        <f t="shared" si="35"/>
        <v>-13.223140495867767</v>
      </c>
      <c r="F67" s="32">
        <f t="shared" si="35"/>
        <v>-24.107142857142847</v>
      </c>
      <c r="G67" s="33" t="str">
        <f t="shared" si="35"/>
        <v>n.a.</v>
      </c>
      <c r="H67" s="74">
        <v>2011</v>
      </c>
      <c r="I67" s="17">
        <f t="shared" ref="I67:I69" si="36">IF(ISERROR(B34-$C34),"n.a.",B34-$C34)</f>
        <v>0</v>
      </c>
      <c r="J67" s="18">
        <f t="shared" ref="J67:J69" si="37">IF(ISERROR(C34-$C34),"n.a.",C34-$C34)</f>
        <v>0</v>
      </c>
      <c r="K67" s="18">
        <f t="shared" ref="K67:K69" si="38">IF(ISERROR(D34-$C34),"n.a.",D34-$C34)</f>
        <v>5.1000000000000005</v>
      </c>
      <c r="L67" s="18">
        <f t="shared" ref="L67:L69" si="39">IF(ISERROR(E34-$C34),"n.a.",E34-$C34)</f>
        <v>5.8</v>
      </c>
      <c r="M67" s="18">
        <f t="shared" ref="M67:M69" si="40">IF(ISERROR(F34-$C34),"n.a.",F34-$C34)</f>
        <v>4.8999999999999995</v>
      </c>
      <c r="N67" s="21" t="str">
        <f t="shared" ref="N67:N69" si="41">IF(ISERROR(G34-$C34),"n.a.",G34-$C34)</f>
        <v>n.a.</v>
      </c>
    </row>
    <row r="68" spans="1:14">
      <c r="A68" s="74">
        <v>2013</v>
      </c>
      <c r="B68" s="59">
        <f t="shared" si="32"/>
        <v>0</v>
      </c>
      <c r="C68" s="32">
        <f t="shared" ref="C68:G68" si="42">IF(ISERROR(C36/C35*100-100),"n.a.",C36/C35*100-100)</f>
        <v>1.6949152542372872</v>
      </c>
      <c r="D68" s="32">
        <f t="shared" si="42"/>
        <v>2.1978021978022184</v>
      </c>
      <c r="E68" s="32">
        <f t="shared" si="42"/>
        <v>-13.333333333333343</v>
      </c>
      <c r="F68" s="32">
        <f t="shared" si="42"/>
        <v>11.764705882352942</v>
      </c>
      <c r="G68" s="33" t="str">
        <f t="shared" si="42"/>
        <v>n.a.</v>
      </c>
      <c r="H68" s="74">
        <v>2012</v>
      </c>
      <c r="I68" s="17">
        <f t="shared" si="36"/>
        <v>9.9999999999999645E-2</v>
      </c>
      <c r="J68" s="18">
        <f t="shared" si="37"/>
        <v>0</v>
      </c>
      <c r="K68" s="18">
        <f t="shared" si="38"/>
        <v>3.1999999999999993</v>
      </c>
      <c r="L68" s="18">
        <f t="shared" si="39"/>
        <v>4.5999999999999996</v>
      </c>
      <c r="M68" s="18">
        <f t="shared" si="40"/>
        <v>2.5999999999999996</v>
      </c>
      <c r="N68" s="21" t="str">
        <f t="shared" si="41"/>
        <v>n.a.</v>
      </c>
    </row>
    <row r="69" spans="1:14">
      <c r="A69" s="99" t="s">
        <v>220</v>
      </c>
      <c r="B69" s="60">
        <f>IF(ISERROR(B36/B30*100-100),"n.a.",B36/B30*100-100)</f>
        <v>25</v>
      </c>
      <c r="C69" s="34">
        <f t="shared" ref="C69:G69" si="43">IF(ISERROR(C36/C30*100-100),"n.a.",C36/C30*100-100)</f>
        <v>25</v>
      </c>
      <c r="D69" s="34">
        <f t="shared" si="43"/>
        <v>10.714285714285722</v>
      </c>
      <c r="E69" s="34">
        <f t="shared" si="43"/>
        <v>-14.15094339622641</v>
      </c>
      <c r="F69" s="34">
        <f t="shared" si="43"/>
        <v>46.153846153846132</v>
      </c>
      <c r="G69" s="35" t="str">
        <f t="shared" si="43"/>
        <v>n.a.</v>
      </c>
      <c r="H69" s="75">
        <v>2013</v>
      </c>
      <c r="I69" s="23">
        <f t="shared" si="36"/>
        <v>0</v>
      </c>
      <c r="J69" s="24">
        <f t="shared" si="37"/>
        <v>0</v>
      </c>
      <c r="K69" s="24">
        <f t="shared" si="38"/>
        <v>3.3000000000000007</v>
      </c>
      <c r="L69" s="24">
        <f t="shared" si="39"/>
        <v>3.0999999999999996</v>
      </c>
      <c r="M69" s="24">
        <f t="shared" si="40"/>
        <v>3.5</v>
      </c>
      <c r="N69" s="25" t="str">
        <f t="shared" si="41"/>
        <v>n.a.</v>
      </c>
    </row>
    <row r="71" spans="1:14">
      <c r="A71" s="2" t="s">
        <v>63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5">
    <pageSetUpPr fitToPage="1"/>
  </sheetPr>
  <dimension ref="A1:T71"/>
  <sheetViews>
    <sheetView view="pageBreakPreview" zoomScale="85" zoomScaleSheetLayoutView="85" workbookViewId="0">
      <selection activeCell="C58" sqref="C58"/>
    </sheetView>
  </sheetViews>
  <sheetFormatPr defaultRowHeight="15"/>
  <cols>
    <col min="1" max="14" width="15.7109375" style="2" customWidth="1"/>
    <col min="15" max="16384" width="9.140625" style="2"/>
  </cols>
  <sheetData>
    <row r="1" spans="1:14">
      <c r="A1" s="1" t="s">
        <v>233</v>
      </c>
      <c r="H1" s="1"/>
    </row>
    <row r="2" spans="1:14">
      <c r="A2" s="1"/>
      <c r="H2" s="1"/>
    </row>
    <row r="3" spans="1:14" ht="84.75" customHeight="1">
      <c r="B3" s="70" t="s">
        <v>43</v>
      </c>
      <c r="C3" s="71" t="s">
        <v>58</v>
      </c>
      <c r="D3" s="71" t="s">
        <v>59</v>
      </c>
      <c r="E3" s="71" t="s">
        <v>61</v>
      </c>
      <c r="F3" s="71" t="s">
        <v>60</v>
      </c>
      <c r="G3" s="72" t="s">
        <v>62</v>
      </c>
      <c r="H3" s="100"/>
      <c r="I3" s="70" t="s">
        <v>43</v>
      </c>
      <c r="J3" s="71" t="s">
        <v>58</v>
      </c>
      <c r="K3" s="71" t="s">
        <v>59</v>
      </c>
      <c r="L3" s="71" t="s">
        <v>61</v>
      </c>
      <c r="M3" s="71" t="s">
        <v>60</v>
      </c>
      <c r="N3" s="72" t="s">
        <v>62</v>
      </c>
    </row>
    <row r="4" spans="1:14">
      <c r="A4" s="45" t="s">
        <v>134</v>
      </c>
      <c r="B4" s="78"/>
      <c r="C4" s="79"/>
      <c r="D4" s="79"/>
      <c r="E4" s="79"/>
      <c r="F4" s="79"/>
      <c r="G4" s="79"/>
      <c r="H4" s="45" t="s">
        <v>132</v>
      </c>
      <c r="I4" s="80"/>
      <c r="J4" s="80"/>
      <c r="K4" s="80"/>
      <c r="L4" s="80"/>
      <c r="M4" s="80"/>
      <c r="N4" s="81"/>
    </row>
    <row r="5" spans="1:14">
      <c r="A5" s="77" t="s">
        <v>68</v>
      </c>
      <c r="B5" s="46"/>
      <c r="C5" s="46"/>
      <c r="D5" s="46"/>
      <c r="E5" s="46"/>
      <c r="F5" s="46"/>
      <c r="G5" s="47"/>
      <c r="H5" s="77" t="s">
        <v>68</v>
      </c>
      <c r="I5" s="46"/>
      <c r="J5" s="46"/>
      <c r="K5" s="46"/>
      <c r="L5" s="46"/>
      <c r="M5" s="46"/>
      <c r="N5" s="47"/>
    </row>
    <row r="6" spans="1:14">
      <c r="A6" s="97">
        <v>2007</v>
      </c>
      <c r="B6" s="18">
        <v>67.400000000000006</v>
      </c>
      <c r="C6" s="18">
        <v>67.5</v>
      </c>
      <c r="D6" s="18">
        <v>65</v>
      </c>
      <c r="E6" s="18">
        <v>62.3</v>
      </c>
      <c r="F6" s="18">
        <v>67.5</v>
      </c>
      <c r="G6" s="18">
        <v>70.8</v>
      </c>
      <c r="H6" s="97">
        <v>2007</v>
      </c>
      <c r="I6" s="17">
        <f>IF(ISERROR(B6/$C6*100),"n.a.",B6/$C6*100)</f>
        <v>99.851851851851862</v>
      </c>
      <c r="J6" s="18">
        <f t="shared" ref="J6:N25" si="0">IF(ISERROR(C6/$C6*100),"n.a.",C6/$C6*100)</f>
        <v>100</v>
      </c>
      <c r="K6" s="18">
        <f t="shared" si="0"/>
        <v>96.296296296296291</v>
      </c>
      <c r="L6" s="18">
        <f t="shared" si="0"/>
        <v>92.296296296296291</v>
      </c>
      <c r="M6" s="18">
        <f t="shared" si="0"/>
        <v>100</v>
      </c>
      <c r="N6" s="21">
        <f t="shared" si="0"/>
        <v>104.88888888888887</v>
      </c>
    </row>
    <row r="7" spans="1:14">
      <c r="A7" s="76">
        <v>2008</v>
      </c>
      <c r="B7" s="18">
        <v>67.599999999999994</v>
      </c>
      <c r="C7" s="18">
        <v>67.7</v>
      </c>
      <c r="D7" s="18">
        <v>66.5</v>
      </c>
      <c r="E7" s="18">
        <v>63.5</v>
      </c>
      <c r="F7" s="18">
        <v>69.3</v>
      </c>
      <c r="G7" s="18">
        <v>71.7</v>
      </c>
      <c r="H7" s="76">
        <v>2008</v>
      </c>
      <c r="I7" s="17">
        <f t="shared" ref="I7:I36" si="1">IF(ISERROR(B7/$C7*100),"n.a.",B7/$C7*100)</f>
        <v>99.852289512555387</v>
      </c>
      <c r="J7" s="18">
        <f t="shared" si="0"/>
        <v>100</v>
      </c>
      <c r="K7" s="18">
        <f t="shared" si="0"/>
        <v>98.22747415066469</v>
      </c>
      <c r="L7" s="18">
        <f t="shared" si="0"/>
        <v>93.796159527326438</v>
      </c>
      <c r="M7" s="18">
        <f t="shared" si="0"/>
        <v>102.36336779911372</v>
      </c>
      <c r="N7" s="21">
        <f t="shared" si="0"/>
        <v>105.90841949778434</v>
      </c>
    </row>
    <row r="8" spans="1:14">
      <c r="A8" s="76">
        <v>2009</v>
      </c>
      <c r="B8" s="18">
        <v>67.099999999999994</v>
      </c>
      <c r="C8" s="18">
        <v>67.2</v>
      </c>
      <c r="D8" s="18">
        <v>65.7</v>
      </c>
      <c r="E8" s="18">
        <v>62.6</v>
      </c>
      <c r="F8" s="18">
        <v>68.8</v>
      </c>
      <c r="G8" s="18">
        <v>67</v>
      </c>
      <c r="H8" s="76">
        <v>2009</v>
      </c>
      <c r="I8" s="17">
        <f t="shared" si="1"/>
        <v>99.851190476190467</v>
      </c>
      <c r="J8" s="18">
        <f t="shared" si="0"/>
        <v>100</v>
      </c>
      <c r="K8" s="18">
        <f t="shared" si="0"/>
        <v>97.767857142857139</v>
      </c>
      <c r="L8" s="18">
        <f t="shared" si="0"/>
        <v>93.154761904761912</v>
      </c>
      <c r="M8" s="18">
        <f t="shared" si="0"/>
        <v>102.38095238095238</v>
      </c>
      <c r="N8" s="21">
        <f t="shared" si="0"/>
        <v>99.702380952380949</v>
      </c>
    </row>
    <row r="9" spans="1:14">
      <c r="A9" s="76">
        <v>2010</v>
      </c>
      <c r="B9" s="18">
        <v>67</v>
      </c>
      <c r="C9" s="18">
        <v>67.099999999999994</v>
      </c>
      <c r="D9" s="18">
        <v>62.6</v>
      </c>
      <c r="E9" s="18">
        <v>58.7</v>
      </c>
      <c r="F9" s="18">
        <v>66.599999999999994</v>
      </c>
      <c r="G9" s="18">
        <v>63.9</v>
      </c>
      <c r="H9" s="76">
        <v>2010</v>
      </c>
      <c r="I9" s="17">
        <f t="shared" si="1"/>
        <v>99.850968703427739</v>
      </c>
      <c r="J9" s="18">
        <f t="shared" si="0"/>
        <v>100</v>
      </c>
      <c r="K9" s="18">
        <f t="shared" si="0"/>
        <v>93.293591654247393</v>
      </c>
      <c r="L9" s="18">
        <f t="shared" si="0"/>
        <v>87.481371087928466</v>
      </c>
      <c r="M9" s="18">
        <f t="shared" si="0"/>
        <v>99.254843517138596</v>
      </c>
      <c r="N9" s="21">
        <f t="shared" si="0"/>
        <v>95.230998509687041</v>
      </c>
    </row>
    <row r="10" spans="1:14">
      <c r="A10" s="76">
        <v>2011</v>
      </c>
      <c r="B10" s="17">
        <v>66.8</v>
      </c>
      <c r="C10" s="18">
        <v>66.900000000000006</v>
      </c>
      <c r="D10" s="18">
        <v>64.099999999999994</v>
      </c>
      <c r="E10" s="18">
        <v>60.3</v>
      </c>
      <c r="F10" s="18">
        <v>68.099999999999994</v>
      </c>
      <c r="G10" s="21">
        <v>61.5</v>
      </c>
      <c r="H10" s="76">
        <v>2011</v>
      </c>
      <c r="I10" s="17">
        <f t="shared" si="1"/>
        <v>99.850523168908808</v>
      </c>
      <c r="J10" s="18">
        <f t="shared" si="0"/>
        <v>100</v>
      </c>
      <c r="K10" s="18">
        <f t="shared" si="0"/>
        <v>95.814648729446915</v>
      </c>
      <c r="L10" s="18">
        <f t="shared" si="0"/>
        <v>90.13452914798205</v>
      </c>
      <c r="M10" s="18">
        <f t="shared" si="0"/>
        <v>101.79372197309415</v>
      </c>
      <c r="N10" s="21">
        <f t="shared" si="0"/>
        <v>91.928251121076215</v>
      </c>
    </row>
    <row r="11" spans="1:14">
      <c r="A11" s="76">
        <v>2012</v>
      </c>
      <c r="B11" s="17">
        <v>66.7</v>
      </c>
      <c r="C11" s="18">
        <v>66.7</v>
      </c>
      <c r="D11" s="18">
        <v>65.2</v>
      </c>
      <c r="E11" s="18">
        <v>62.6</v>
      </c>
      <c r="F11" s="18">
        <v>67.7</v>
      </c>
      <c r="G11" s="21">
        <v>67.3</v>
      </c>
      <c r="H11" s="76">
        <v>2012</v>
      </c>
      <c r="I11" s="17">
        <f t="shared" si="1"/>
        <v>100</v>
      </c>
      <c r="J11" s="18">
        <f t="shared" si="0"/>
        <v>100</v>
      </c>
      <c r="K11" s="18">
        <f t="shared" si="0"/>
        <v>97.751124437781115</v>
      </c>
      <c r="L11" s="18">
        <f t="shared" si="0"/>
        <v>93.853073463268373</v>
      </c>
      <c r="M11" s="18">
        <f t="shared" si="0"/>
        <v>101.4992503748126</v>
      </c>
      <c r="N11" s="21">
        <f t="shared" si="0"/>
        <v>100.89955022488755</v>
      </c>
    </row>
    <row r="12" spans="1:14">
      <c r="A12" s="98">
        <v>2013</v>
      </c>
      <c r="B12" s="23">
        <v>66.599999999999994</v>
      </c>
      <c r="C12" s="24">
        <v>66.599999999999994</v>
      </c>
      <c r="D12" s="24">
        <v>64.7</v>
      </c>
      <c r="E12" s="24">
        <v>61.4</v>
      </c>
      <c r="F12" s="24">
        <v>67.8</v>
      </c>
      <c r="G12" s="25">
        <v>68.8</v>
      </c>
      <c r="H12" s="98">
        <v>2013</v>
      </c>
      <c r="I12" s="23">
        <f t="shared" si="1"/>
        <v>100</v>
      </c>
      <c r="J12" s="24">
        <f t="shared" si="0"/>
        <v>100</v>
      </c>
      <c r="K12" s="24">
        <f t="shared" si="0"/>
        <v>97.147147147147166</v>
      </c>
      <c r="L12" s="24">
        <f t="shared" si="0"/>
        <v>92.192192192192195</v>
      </c>
      <c r="M12" s="24">
        <f t="shared" si="0"/>
        <v>101.8018018018018</v>
      </c>
      <c r="N12" s="25">
        <f t="shared" si="0"/>
        <v>103.30330330330331</v>
      </c>
    </row>
    <row r="13" spans="1:14">
      <c r="A13" s="77" t="s">
        <v>67</v>
      </c>
      <c r="B13" s="24"/>
      <c r="C13" s="24"/>
      <c r="D13" s="24"/>
      <c r="E13" s="24"/>
      <c r="F13" s="24"/>
      <c r="G13" s="25"/>
      <c r="H13" s="77" t="s">
        <v>67</v>
      </c>
      <c r="I13" s="24"/>
      <c r="J13" s="24"/>
      <c r="K13" s="24"/>
      <c r="L13" s="24"/>
      <c r="M13" s="24"/>
      <c r="N13" s="25"/>
    </row>
    <row r="14" spans="1:14">
      <c r="A14" s="97">
        <v>2007</v>
      </c>
      <c r="B14" s="6">
        <v>66.900000000000006</v>
      </c>
      <c r="C14" s="7">
        <v>67.2</v>
      </c>
      <c r="D14" s="7">
        <v>59.7</v>
      </c>
      <c r="E14" s="7">
        <v>55</v>
      </c>
      <c r="F14" s="7">
        <v>64.7</v>
      </c>
      <c r="G14" s="18">
        <v>58.6</v>
      </c>
      <c r="H14" s="97">
        <v>2007</v>
      </c>
      <c r="I14" s="6">
        <f t="shared" si="1"/>
        <v>99.553571428571431</v>
      </c>
      <c r="J14" s="7">
        <f t="shared" si="0"/>
        <v>100</v>
      </c>
      <c r="K14" s="7">
        <f t="shared" si="0"/>
        <v>88.839285714285708</v>
      </c>
      <c r="L14" s="7">
        <f t="shared" si="0"/>
        <v>81.845238095238088</v>
      </c>
      <c r="M14" s="7">
        <f t="shared" si="0"/>
        <v>96.279761904761912</v>
      </c>
      <c r="N14" s="29">
        <f t="shared" si="0"/>
        <v>87.202380952380949</v>
      </c>
    </row>
    <row r="15" spans="1:14">
      <c r="A15" s="76">
        <v>2008</v>
      </c>
      <c r="B15" s="17">
        <v>67.5</v>
      </c>
      <c r="C15" s="18">
        <v>67.7</v>
      </c>
      <c r="D15" s="18">
        <v>62</v>
      </c>
      <c r="E15" s="18">
        <v>56.6</v>
      </c>
      <c r="F15" s="18">
        <v>67.5</v>
      </c>
      <c r="G15" s="18" t="s">
        <v>14</v>
      </c>
      <c r="H15" s="76">
        <v>2008</v>
      </c>
      <c r="I15" s="17">
        <f t="shared" si="1"/>
        <v>99.704579025110775</v>
      </c>
      <c r="J15" s="18">
        <f t="shared" si="0"/>
        <v>100</v>
      </c>
      <c r="K15" s="18">
        <f t="shared" si="0"/>
        <v>91.580502215657305</v>
      </c>
      <c r="L15" s="18">
        <f t="shared" si="0"/>
        <v>83.604135893648447</v>
      </c>
      <c r="M15" s="18">
        <f t="shared" si="0"/>
        <v>99.704579025110775</v>
      </c>
      <c r="N15" s="21" t="str">
        <f t="shared" si="0"/>
        <v>n.a.</v>
      </c>
    </row>
    <row r="16" spans="1:14">
      <c r="A16" s="76">
        <v>2009</v>
      </c>
      <c r="B16" s="17">
        <v>65.5</v>
      </c>
      <c r="C16" s="18">
        <v>65.7</v>
      </c>
      <c r="D16" s="18">
        <v>59.3</v>
      </c>
      <c r="E16" s="18">
        <v>54.5</v>
      </c>
      <c r="F16" s="18">
        <v>65</v>
      </c>
      <c r="G16" s="18" t="s">
        <v>14</v>
      </c>
      <c r="H16" s="76">
        <v>2009</v>
      </c>
      <c r="I16" s="17">
        <f t="shared" si="1"/>
        <v>99.695585996955856</v>
      </c>
      <c r="J16" s="18">
        <f t="shared" si="0"/>
        <v>100</v>
      </c>
      <c r="K16" s="18">
        <f t="shared" si="0"/>
        <v>90.258751902587505</v>
      </c>
      <c r="L16" s="18">
        <f t="shared" si="0"/>
        <v>82.952815829528163</v>
      </c>
      <c r="M16" s="18">
        <f t="shared" si="0"/>
        <v>98.93455098934551</v>
      </c>
      <c r="N16" s="21" t="str">
        <f t="shared" si="0"/>
        <v>n.a.</v>
      </c>
    </row>
    <row r="17" spans="1:20">
      <c r="A17" s="76">
        <v>2010</v>
      </c>
      <c r="B17" s="17">
        <v>64.5</v>
      </c>
      <c r="C17" s="18">
        <v>64.8</v>
      </c>
      <c r="D17" s="18">
        <v>57</v>
      </c>
      <c r="E17" s="18">
        <v>50.1</v>
      </c>
      <c r="F17" s="18">
        <v>63.3</v>
      </c>
      <c r="G17" s="18">
        <v>75.3</v>
      </c>
      <c r="H17" s="76">
        <v>2010</v>
      </c>
      <c r="I17" s="17">
        <f t="shared" si="1"/>
        <v>99.537037037037052</v>
      </c>
      <c r="J17" s="18">
        <f t="shared" si="0"/>
        <v>100</v>
      </c>
      <c r="K17" s="18">
        <f t="shared" si="0"/>
        <v>87.962962962962962</v>
      </c>
      <c r="L17" s="18">
        <f t="shared" si="0"/>
        <v>77.314814814814824</v>
      </c>
      <c r="M17" s="18">
        <f t="shared" si="0"/>
        <v>97.68518518518519</v>
      </c>
      <c r="N17" s="21">
        <f t="shared" si="0"/>
        <v>116.2037037037037</v>
      </c>
    </row>
    <row r="18" spans="1:20">
      <c r="A18" s="76">
        <v>2011</v>
      </c>
      <c r="B18" s="17">
        <v>64.599999999999994</v>
      </c>
      <c r="C18" s="18">
        <v>64.8</v>
      </c>
      <c r="D18" s="18">
        <v>58.6</v>
      </c>
      <c r="E18" s="18">
        <v>52.9</v>
      </c>
      <c r="F18" s="18">
        <v>64.8</v>
      </c>
      <c r="G18" s="21">
        <v>66.5</v>
      </c>
      <c r="H18" s="76">
        <v>2011</v>
      </c>
      <c r="I18" s="17">
        <f t="shared" si="1"/>
        <v>99.691358024691354</v>
      </c>
      <c r="J18" s="18">
        <f t="shared" si="0"/>
        <v>100</v>
      </c>
      <c r="K18" s="18">
        <f t="shared" si="0"/>
        <v>90.432098765432102</v>
      </c>
      <c r="L18" s="18">
        <f t="shared" si="0"/>
        <v>81.635802469135797</v>
      </c>
      <c r="M18" s="18">
        <f t="shared" si="0"/>
        <v>100</v>
      </c>
      <c r="N18" s="21">
        <f t="shared" si="0"/>
        <v>102.62345679012346</v>
      </c>
    </row>
    <row r="19" spans="1:20">
      <c r="A19" s="76">
        <v>2012</v>
      </c>
      <c r="B19" s="17">
        <v>63.6</v>
      </c>
      <c r="C19" s="18">
        <v>63.8</v>
      </c>
      <c r="D19" s="18">
        <v>58</v>
      </c>
      <c r="E19" s="18">
        <v>54.4</v>
      </c>
      <c r="F19" s="18">
        <v>62</v>
      </c>
      <c r="G19" s="21">
        <v>59.4</v>
      </c>
      <c r="H19" s="76">
        <v>2012</v>
      </c>
      <c r="I19" s="17">
        <f t="shared" si="1"/>
        <v>99.686520376175565</v>
      </c>
      <c r="J19" s="18">
        <f t="shared" si="0"/>
        <v>100</v>
      </c>
      <c r="K19" s="18">
        <f t="shared" si="0"/>
        <v>90.909090909090921</v>
      </c>
      <c r="L19" s="18">
        <f t="shared" si="0"/>
        <v>85.266457680250781</v>
      </c>
      <c r="M19" s="18">
        <f t="shared" si="0"/>
        <v>97.178683385579944</v>
      </c>
      <c r="N19" s="21">
        <f t="shared" si="0"/>
        <v>93.103448275862064</v>
      </c>
    </row>
    <row r="20" spans="1:20">
      <c r="A20" s="98">
        <v>2013</v>
      </c>
      <c r="B20" s="23">
        <v>63.8</v>
      </c>
      <c r="C20" s="24">
        <v>64</v>
      </c>
      <c r="D20" s="24">
        <v>59.9</v>
      </c>
      <c r="E20" s="24">
        <v>54.3</v>
      </c>
      <c r="F20" s="24">
        <v>65.400000000000006</v>
      </c>
      <c r="G20" s="25" t="s">
        <v>14</v>
      </c>
      <c r="H20" s="98">
        <v>2013</v>
      </c>
      <c r="I20" s="23">
        <f t="shared" si="1"/>
        <v>99.6875</v>
      </c>
      <c r="J20" s="24">
        <f t="shared" si="0"/>
        <v>100</v>
      </c>
      <c r="K20" s="24">
        <f t="shared" si="0"/>
        <v>93.59375</v>
      </c>
      <c r="L20" s="24">
        <f t="shared" si="0"/>
        <v>84.84375</v>
      </c>
      <c r="M20" s="24">
        <f t="shared" si="0"/>
        <v>102.18750000000001</v>
      </c>
      <c r="N20" s="25" t="str">
        <f t="shared" si="0"/>
        <v>n.a.</v>
      </c>
    </row>
    <row r="21" spans="1:20">
      <c r="A21" s="77" t="s">
        <v>69</v>
      </c>
      <c r="B21" s="24"/>
      <c r="C21" s="24"/>
      <c r="D21" s="24"/>
      <c r="E21" s="24"/>
      <c r="F21" s="24"/>
      <c r="G21" s="25"/>
      <c r="H21" s="77" t="s">
        <v>69</v>
      </c>
      <c r="I21" s="24"/>
      <c r="J21" s="24"/>
      <c r="K21" s="24"/>
      <c r="L21" s="24"/>
      <c r="M21" s="24"/>
      <c r="N21" s="25"/>
    </row>
    <row r="22" spans="1:20">
      <c r="A22" s="97">
        <v>2007</v>
      </c>
      <c r="B22" s="6">
        <v>86.6</v>
      </c>
      <c r="C22" s="7">
        <v>86.8</v>
      </c>
      <c r="D22" s="7">
        <v>76.7</v>
      </c>
      <c r="E22" s="7">
        <v>73.5</v>
      </c>
      <c r="F22" s="7">
        <v>79.8</v>
      </c>
      <c r="G22" s="18">
        <v>83.3</v>
      </c>
      <c r="H22" s="97">
        <v>2007</v>
      </c>
      <c r="I22" s="6">
        <f t="shared" si="1"/>
        <v>99.769585253456214</v>
      </c>
      <c r="J22" s="7">
        <f t="shared" si="0"/>
        <v>100</v>
      </c>
      <c r="K22" s="7">
        <f t="shared" si="0"/>
        <v>88.364055299539174</v>
      </c>
      <c r="L22" s="7">
        <f t="shared" si="0"/>
        <v>84.677419354838719</v>
      </c>
      <c r="M22" s="7">
        <f t="shared" si="0"/>
        <v>91.935483870967744</v>
      </c>
      <c r="N22" s="29">
        <f t="shared" si="0"/>
        <v>95.967741935483872</v>
      </c>
      <c r="P22" s="43"/>
      <c r="Q22" s="43"/>
      <c r="R22" s="43"/>
      <c r="S22" s="43"/>
      <c r="T22" s="43"/>
    </row>
    <row r="23" spans="1:20">
      <c r="A23" s="76">
        <v>2008</v>
      </c>
      <c r="B23" s="17">
        <v>86.7</v>
      </c>
      <c r="C23" s="18">
        <v>86.9</v>
      </c>
      <c r="D23" s="18">
        <v>78</v>
      </c>
      <c r="E23" s="18">
        <v>74.099999999999994</v>
      </c>
      <c r="F23" s="18">
        <v>82</v>
      </c>
      <c r="G23" s="18">
        <v>79.900000000000006</v>
      </c>
      <c r="H23" s="76">
        <v>2008</v>
      </c>
      <c r="I23" s="17">
        <f t="shared" si="1"/>
        <v>99.76985040276179</v>
      </c>
      <c r="J23" s="18">
        <f t="shared" si="0"/>
        <v>100</v>
      </c>
      <c r="K23" s="18">
        <f t="shared" si="0"/>
        <v>89.758342922899885</v>
      </c>
      <c r="L23" s="18">
        <f t="shared" si="0"/>
        <v>85.270425776754877</v>
      </c>
      <c r="M23" s="18">
        <f t="shared" si="0"/>
        <v>94.36133486766397</v>
      </c>
      <c r="N23" s="21">
        <f t="shared" si="0"/>
        <v>91.944764096662837</v>
      </c>
      <c r="P23" s="43"/>
      <c r="Q23" s="43"/>
      <c r="R23" s="43"/>
      <c r="S23" s="43"/>
      <c r="T23" s="43"/>
    </row>
    <row r="24" spans="1:20">
      <c r="A24" s="76">
        <v>2009</v>
      </c>
      <c r="B24" s="17">
        <v>86.4</v>
      </c>
      <c r="C24" s="18">
        <v>86.6</v>
      </c>
      <c r="D24" s="18">
        <v>77.5</v>
      </c>
      <c r="E24" s="18">
        <v>73.5</v>
      </c>
      <c r="F24" s="18">
        <v>81.400000000000006</v>
      </c>
      <c r="G24" s="18">
        <v>82.3</v>
      </c>
      <c r="H24" s="76">
        <v>2009</v>
      </c>
      <c r="I24" s="17">
        <f t="shared" si="1"/>
        <v>99.769053117782931</v>
      </c>
      <c r="J24" s="18">
        <f t="shared" si="0"/>
        <v>100</v>
      </c>
      <c r="K24" s="18">
        <f t="shared" si="0"/>
        <v>89.491916859122412</v>
      </c>
      <c r="L24" s="18">
        <f t="shared" si="0"/>
        <v>84.872979214780614</v>
      </c>
      <c r="M24" s="18">
        <f t="shared" si="0"/>
        <v>93.995381062355676</v>
      </c>
      <c r="N24" s="21">
        <f t="shared" si="0"/>
        <v>95.034642032332556</v>
      </c>
      <c r="P24" s="43"/>
      <c r="Q24" s="43"/>
      <c r="R24" s="43"/>
      <c r="S24" s="43"/>
      <c r="T24" s="43"/>
    </row>
    <row r="25" spans="1:20">
      <c r="A25" s="76">
        <v>2010</v>
      </c>
      <c r="B25" s="17">
        <v>86.4</v>
      </c>
      <c r="C25" s="18">
        <v>86.7</v>
      </c>
      <c r="D25" s="18">
        <v>75</v>
      </c>
      <c r="E25" s="18">
        <v>71.5</v>
      </c>
      <c r="F25" s="18">
        <v>78.900000000000006</v>
      </c>
      <c r="G25" s="18">
        <v>67.3</v>
      </c>
      <c r="H25" s="76">
        <v>2010</v>
      </c>
      <c r="I25" s="17">
        <f t="shared" si="1"/>
        <v>99.653979238754332</v>
      </c>
      <c r="J25" s="18">
        <f t="shared" si="0"/>
        <v>100</v>
      </c>
      <c r="K25" s="18">
        <f t="shared" si="0"/>
        <v>86.505190311418673</v>
      </c>
      <c r="L25" s="18">
        <f t="shared" si="0"/>
        <v>82.46828143021915</v>
      </c>
      <c r="M25" s="18">
        <f t="shared" si="0"/>
        <v>91.003460207612463</v>
      </c>
      <c r="N25" s="21">
        <f t="shared" si="0"/>
        <v>77.623990772779692</v>
      </c>
      <c r="P25" s="43"/>
      <c r="Q25" s="43"/>
      <c r="R25" s="43"/>
      <c r="S25" s="43"/>
      <c r="T25" s="43"/>
    </row>
    <row r="26" spans="1:20">
      <c r="A26" s="76">
        <v>2011</v>
      </c>
      <c r="B26" s="17">
        <v>86.3</v>
      </c>
      <c r="C26" s="18">
        <v>86.6</v>
      </c>
      <c r="D26" s="18">
        <v>76.2</v>
      </c>
      <c r="E26" s="18">
        <v>71.599999999999994</v>
      </c>
      <c r="F26" s="18">
        <v>80.8</v>
      </c>
      <c r="G26" s="21">
        <v>76.2</v>
      </c>
      <c r="H26" s="76">
        <v>2011</v>
      </c>
      <c r="I26" s="17">
        <f>IF(ISERROR(B26/$C26*100),"n.a.",B26/$C26*100)</f>
        <v>99.653579676674369</v>
      </c>
      <c r="J26" s="18">
        <f t="shared" ref="J26:N36" si="2">IF(ISERROR(C26/$C26*100),"n.a.",C26/$C26*100)</f>
        <v>100</v>
      </c>
      <c r="K26" s="18">
        <f t="shared" si="2"/>
        <v>87.990762124711324</v>
      </c>
      <c r="L26" s="18">
        <f t="shared" si="2"/>
        <v>82.678983833718249</v>
      </c>
      <c r="M26" s="18">
        <f t="shared" si="2"/>
        <v>93.302540415704399</v>
      </c>
      <c r="N26" s="21">
        <f t="shared" si="2"/>
        <v>87.990762124711324</v>
      </c>
      <c r="P26" s="43"/>
      <c r="Q26" s="43"/>
      <c r="R26" s="43"/>
      <c r="S26" s="43"/>
      <c r="T26" s="43"/>
    </row>
    <row r="27" spans="1:20">
      <c r="A27" s="76">
        <v>2012</v>
      </c>
      <c r="B27" s="17">
        <v>86</v>
      </c>
      <c r="C27" s="18">
        <v>86.8</v>
      </c>
      <c r="D27" s="18">
        <v>77.8</v>
      </c>
      <c r="E27" s="18">
        <v>74.7</v>
      </c>
      <c r="F27" s="18">
        <v>81.2</v>
      </c>
      <c r="G27" s="21">
        <v>72</v>
      </c>
      <c r="H27" s="76">
        <v>2012</v>
      </c>
      <c r="I27" s="17">
        <f>IF(ISERROR(B27/$C27*100),"n.a.",B27/$C27*100)</f>
        <v>99.078341013824883</v>
      </c>
      <c r="J27" s="18">
        <f t="shared" si="2"/>
        <v>100</v>
      </c>
      <c r="K27" s="18">
        <f t="shared" si="2"/>
        <v>89.63133640552995</v>
      </c>
      <c r="L27" s="18">
        <f t="shared" si="2"/>
        <v>86.059907834101395</v>
      </c>
      <c r="M27" s="18">
        <f t="shared" si="2"/>
        <v>93.548387096774206</v>
      </c>
      <c r="N27" s="21">
        <f t="shared" si="2"/>
        <v>82.94930875576037</v>
      </c>
      <c r="P27" s="43"/>
      <c r="Q27" s="43"/>
      <c r="R27" s="43"/>
      <c r="S27" s="43"/>
      <c r="T27" s="43"/>
    </row>
    <row r="28" spans="1:20">
      <c r="A28" s="98">
        <v>2013</v>
      </c>
      <c r="B28" s="23">
        <v>86.6</v>
      </c>
      <c r="C28" s="24">
        <v>86.9</v>
      </c>
      <c r="D28" s="24">
        <v>77</v>
      </c>
      <c r="E28" s="24">
        <v>72.099999999999994</v>
      </c>
      <c r="F28" s="24">
        <v>82.4</v>
      </c>
      <c r="G28" s="25">
        <v>73.400000000000006</v>
      </c>
      <c r="H28" s="98">
        <v>2013</v>
      </c>
      <c r="I28" s="23">
        <f>IF(ISERROR(B28/$C28*100),"n.a.",B28/$C28*100)</f>
        <v>99.654775604142671</v>
      </c>
      <c r="J28" s="24">
        <f t="shared" si="2"/>
        <v>100</v>
      </c>
      <c r="K28" s="24">
        <f t="shared" si="2"/>
        <v>88.60759493670885</v>
      </c>
      <c r="L28" s="24">
        <f t="shared" si="2"/>
        <v>82.96892980437282</v>
      </c>
      <c r="M28" s="24">
        <f t="shared" si="2"/>
        <v>94.82163406214039</v>
      </c>
      <c r="N28" s="25">
        <f t="shared" si="2"/>
        <v>84.46490218642117</v>
      </c>
      <c r="P28" s="43"/>
      <c r="Q28" s="43"/>
      <c r="R28" s="43"/>
      <c r="S28" s="43"/>
      <c r="T28" s="43"/>
    </row>
    <row r="29" spans="1:20">
      <c r="A29" s="77" t="s">
        <v>70</v>
      </c>
      <c r="B29" s="24"/>
      <c r="C29" s="24"/>
      <c r="D29" s="24"/>
      <c r="E29" s="24"/>
      <c r="F29" s="24"/>
      <c r="G29" s="25"/>
      <c r="H29" s="77" t="s">
        <v>70</v>
      </c>
      <c r="I29" s="24"/>
      <c r="J29" s="24"/>
      <c r="K29" s="24"/>
      <c r="L29" s="24"/>
      <c r="M29" s="24"/>
      <c r="N29" s="25"/>
    </row>
    <row r="30" spans="1:20">
      <c r="A30" s="97">
        <v>2007</v>
      </c>
      <c r="B30" s="6">
        <v>33.299999999999997</v>
      </c>
      <c r="C30" s="7">
        <v>33.200000000000003</v>
      </c>
      <c r="D30" s="7">
        <v>35.6</v>
      </c>
      <c r="E30" s="7">
        <v>33.700000000000003</v>
      </c>
      <c r="F30" s="7">
        <v>36.799999999999997</v>
      </c>
      <c r="G30" s="18" t="s">
        <v>14</v>
      </c>
      <c r="H30" s="97">
        <v>2007</v>
      </c>
      <c r="I30" s="6">
        <f t="shared" si="1"/>
        <v>100.30120481927709</v>
      </c>
      <c r="J30" s="7">
        <f t="shared" si="2"/>
        <v>100</v>
      </c>
      <c r="K30" s="7">
        <f t="shared" si="2"/>
        <v>107.22891566265061</v>
      </c>
      <c r="L30" s="7">
        <f t="shared" si="2"/>
        <v>101.50602409638554</v>
      </c>
      <c r="M30" s="7">
        <f t="shared" si="2"/>
        <v>110.84337349397589</v>
      </c>
      <c r="N30" s="29" t="str">
        <f t="shared" si="2"/>
        <v>n.a.</v>
      </c>
    </row>
    <row r="31" spans="1:20">
      <c r="A31" s="76">
        <v>2008</v>
      </c>
      <c r="B31" s="17">
        <v>34.299999999999997</v>
      </c>
      <c r="C31" s="18">
        <v>34.299999999999997</v>
      </c>
      <c r="D31" s="18">
        <v>36</v>
      </c>
      <c r="E31" s="18">
        <v>36.1</v>
      </c>
      <c r="F31" s="18">
        <v>35.5</v>
      </c>
      <c r="G31" s="18" t="s">
        <v>14</v>
      </c>
      <c r="H31" s="76">
        <v>2008</v>
      </c>
      <c r="I31" s="17">
        <f t="shared" si="1"/>
        <v>100</v>
      </c>
      <c r="J31" s="18">
        <f t="shared" si="2"/>
        <v>100</v>
      </c>
      <c r="K31" s="18">
        <f t="shared" si="2"/>
        <v>104.95626822157436</v>
      </c>
      <c r="L31" s="18">
        <f t="shared" si="2"/>
        <v>105.24781341107874</v>
      </c>
      <c r="M31" s="18">
        <f t="shared" si="2"/>
        <v>103.49854227405248</v>
      </c>
      <c r="N31" s="21" t="str">
        <f t="shared" si="2"/>
        <v>n.a.</v>
      </c>
    </row>
    <row r="32" spans="1:20">
      <c r="A32" s="76">
        <v>2009</v>
      </c>
      <c r="B32" s="17">
        <v>35.1</v>
      </c>
      <c r="C32" s="18">
        <v>35</v>
      </c>
      <c r="D32" s="18">
        <v>38.6</v>
      </c>
      <c r="E32" s="18">
        <v>38.9</v>
      </c>
      <c r="F32" s="18">
        <v>38.1</v>
      </c>
      <c r="G32" s="18" t="s">
        <v>14</v>
      </c>
      <c r="H32" s="76">
        <v>2009</v>
      </c>
      <c r="I32" s="17">
        <f t="shared" si="1"/>
        <v>100.28571428571429</v>
      </c>
      <c r="J32" s="18">
        <f t="shared" si="2"/>
        <v>100</v>
      </c>
      <c r="K32" s="18">
        <f t="shared" si="2"/>
        <v>110.28571428571429</v>
      </c>
      <c r="L32" s="18">
        <f t="shared" si="2"/>
        <v>111.14285714285714</v>
      </c>
      <c r="M32" s="18">
        <f t="shared" si="2"/>
        <v>108.85714285714285</v>
      </c>
      <c r="N32" s="21" t="str">
        <f t="shared" si="2"/>
        <v>n.a.</v>
      </c>
    </row>
    <row r="33" spans="1:14">
      <c r="A33" s="76">
        <v>2010</v>
      </c>
      <c r="B33" s="17">
        <v>36</v>
      </c>
      <c r="C33" s="18">
        <v>36</v>
      </c>
      <c r="D33" s="18">
        <v>34.6</v>
      </c>
      <c r="E33" s="18">
        <v>30.1</v>
      </c>
      <c r="F33" s="18">
        <v>38.5</v>
      </c>
      <c r="G33" s="18" t="s">
        <v>14</v>
      </c>
      <c r="H33" s="76">
        <v>2010</v>
      </c>
      <c r="I33" s="17">
        <f t="shared" si="1"/>
        <v>100</v>
      </c>
      <c r="J33" s="18">
        <f t="shared" si="2"/>
        <v>100</v>
      </c>
      <c r="K33" s="18">
        <f t="shared" si="2"/>
        <v>96.111111111111114</v>
      </c>
      <c r="L33" s="18">
        <f t="shared" si="2"/>
        <v>83.611111111111114</v>
      </c>
      <c r="M33" s="18">
        <f t="shared" si="2"/>
        <v>106.94444444444444</v>
      </c>
      <c r="N33" s="21" t="str">
        <f t="shared" si="2"/>
        <v>n.a.</v>
      </c>
    </row>
    <row r="34" spans="1:14">
      <c r="A34" s="76">
        <v>2011</v>
      </c>
      <c r="B34" s="17">
        <v>36.4</v>
      </c>
      <c r="C34" s="18">
        <v>36.299999999999997</v>
      </c>
      <c r="D34" s="18">
        <v>37.6</v>
      </c>
      <c r="E34" s="18">
        <v>36.1</v>
      </c>
      <c r="F34" s="18">
        <v>39.4</v>
      </c>
      <c r="G34" s="21" t="s">
        <v>14</v>
      </c>
      <c r="H34" s="76">
        <v>2011</v>
      </c>
      <c r="I34" s="17">
        <f t="shared" si="1"/>
        <v>100.27548209366392</v>
      </c>
      <c r="J34" s="18">
        <f t="shared" si="2"/>
        <v>100</v>
      </c>
      <c r="K34" s="18">
        <f t="shared" si="2"/>
        <v>103.58126721763085</v>
      </c>
      <c r="L34" s="18">
        <f t="shared" si="2"/>
        <v>99.449035812672193</v>
      </c>
      <c r="M34" s="18">
        <f t="shared" si="2"/>
        <v>108.53994490358127</v>
      </c>
      <c r="N34" s="21" t="str">
        <f t="shared" si="2"/>
        <v>n.a.</v>
      </c>
    </row>
    <row r="35" spans="1:14">
      <c r="A35" s="76">
        <v>2012</v>
      </c>
      <c r="B35" s="17">
        <v>36.9</v>
      </c>
      <c r="C35" s="18">
        <v>36.9</v>
      </c>
      <c r="D35" s="18">
        <v>38.700000000000003</v>
      </c>
      <c r="E35" s="18">
        <v>35.4</v>
      </c>
      <c r="F35" s="18">
        <v>40.6</v>
      </c>
      <c r="G35" s="21" t="s">
        <v>14</v>
      </c>
      <c r="H35" s="76">
        <v>2012</v>
      </c>
      <c r="I35" s="17">
        <f t="shared" si="1"/>
        <v>100</v>
      </c>
      <c r="J35" s="18">
        <f t="shared" si="2"/>
        <v>100</v>
      </c>
      <c r="K35" s="18">
        <f t="shared" si="2"/>
        <v>104.8780487804878</v>
      </c>
      <c r="L35" s="18">
        <f t="shared" si="2"/>
        <v>95.934959349593498</v>
      </c>
      <c r="M35" s="18">
        <f t="shared" si="2"/>
        <v>110.02710027100271</v>
      </c>
      <c r="N35" s="21" t="str">
        <f t="shared" si="2"/>
        <v>n.a.</v>
      </c>
    </row>
    <row r="36" spans="1:14">
      <c r="A36" s="98">
        <v>2013</v>
      </c>
      <c r="B36" s="23">
        <v>37.4</v>
      </c>
      <c r="C36" s="24">
        <v>37.4</v>
      </c>
      <c r="D36" s="24">
        <v>37.5</v>
      </c>
      <c r="E36" s="24">
        <v>36</v>
      </c>
      <c r="F36" s="24">
        <v>38.4</v>
      </c>
      <c r="G36" s="25" t="s">
        <v>14</v>
      </c>
      <c r="H36" s="98">
        <v>2013</v>
      </c>
      <c r="I36" s="23">
        <f t="shared" si="1"/>
        <v>100</v>
      </c>
      <c r="J36" s="24">
        <f t="shared" si="2"/>
        <v>100</v>
      </c>
      <c r="K36" s="24">
        <f t="shared" si="2"/>
        <v>100.26737967914438</v>
      </c>
      <c r="L36" s="24">
        <f t="shared" si="2"/>
        <v>96.256684491978618</v>
      </c>
      <c r="M36" s="24">
        <f t="shared" si="2"/>
        <v>102.67379679144386</v>
      </c>
      <c r="N36" s="25" t="str">
        <f t="shared" si="2"/>
        <v>n.a.</v>
      </c>
    </row>
    <row r="37" spans="1:14">
      <c r="A37" s="94" t="s">
        <v>133</v>
      </c>
      <c r="B37" s="125"/>
      <c r="C37" s="144"/>
      <c r="D37" s="144"/>
      <c r="E37" s="144"/>
      <c r="F37" s="144"/>
      <c r="G37" s="144"/>
      <c r="H37" s="94" t="s">
        <v>144</v>
      </c>
      <c r="I37" s="3"/>
      <c r="J37" s="95"/>
      <c r="K37" s="95"/>
      <c r="L37" s="95"/>
      <c r="M37" s="95"/>
      <c r="N37" s="96"/>
    </row>
    <row r="38" spans="1:14">
      <c r="A38" s="77" t="s">
        <v>68</v>
      </c>
      <c r="B38" s="61"/>
      <c r="C38" s="61"/>
      <c r="D38" s="61"/>
      <c r="E38" s="61"/>
      <c r="F38" s="61"/>
      <c r="G38" s="62"/>
      <c r="H38" s="77" t="s">
        <v>68</v>
      </c>
      <c r="I38" s="46"/>
      <c r="J38" s="46"/>
      <c r="K38" s="46"/>
      <c r="L38" s="46"/>
      <c r="M38" s="46"/>
      <c r="N38" s="47"/>
    </row>
    <row r="39" spans="1:14">
      <c r="A39" s="74">
        <v>2008</v>
      </c>
      <c r="B39" s="101">
        <f>IF(ISERROR(B7/B6*100-100),"n.a.",B7/B6*100-100)</f>
        <v>0.29673590504448555</v>
      </c>
      <c r="C39" s="30">
        <f t="shared" ref="C39:G39" si="3">IF(ISERROR(C7/C6*100-100),"n.a.",C7/C6*100-100)</f>
        <v>0.29629629629630472</v>
      </c>
      <c r="D39" s="30">
        <f t="shared" si="3"/>
        <v>2.3076923076922924</v>
      </c>
      <c r="E39" s="30">
        <f t="shared" si="3"/>
        <v>1.9261637239165452</v>
      </c>
      <c r="F39" s="30">
        <f t="shared" si="3"/>
        <v>2.6666666666666572</v>
      </c>
      <c r="G39" s="31">
        <f t="shared" si="3"/>
        <v>1.2711864406779796</v>
      </c>
      <c r="H39" s="73">
        <v>2007</v>
      </c>
      <c r="I39" s="17">
        <f t="shared" ref="I39:N42" si="4">IF(ISERROR(B6-$C6),"n.a.",B6-$C6)</f>
        <v>-9.9999999999994316E-2</v>
      </c>
      <c r="J39" s="18">
        <f t="shared" si="4"/>
        <v>0</v>
      </c>
      <c r="K39" s="18">
        <f t="shared" si="4"/>
        <v>-2.5</v>
      </c>
      <c r="L39" s="18">
        <f t="shared" si="4"/>
        <v>-5.2000000000000028</v>
      </c>
      <c r="M39" s="18">
        <f t="shared" si="4"/>
        <v>0</v>
      </c>
      <c r="N39" s="21">
        <f t="shared" si="4"/>
        <v>3.2999999999999972</v>
      </c>
    </row>
    <row r="40" spans="1:14">
      <c r="A40" s="74">
        <v>2009</v>
      </c>
      <c r="B40" s="59">
        <f t="shared" ref="B40:G44" si="5">IF(ISERROR(B8/B7*100-100),"n.a.",B8/B7*100-100)</f>
        <v>-0.73964497041420429</v>
      </c>
      <c r="C40" s="32">
        <f t="shared" si="5"/>
        <v>-0.73855243722303499</v>
      </c>
      <c r="D40" s="32">
        <f t="shared" si="5"/>
        <v>-1.20300751879698</v>
      </c>
      <c r="E40" s="32">
        <f t="shared" si="5"/>
        <v>-1.4173228346456597</v>
      </c>
      <c r="F40" s="32">
        <f t="shared" si="5"/>
        <v>-0.72150072150071765</v>
      </c>
      <c r="G40" s="33">
        <f t="shared" si="5"/>
        <v>-6.555090655509062</v>
      </c>
      <c r="H40" s="74">
        <v>2008</v>
      </c>
      <c r="I40" s="17">
        <f t="shared" si="4"/>
        <v>-0.10000000000000853</v>
      </c>
      <c r="J40" s="18">
        <f t="shared" si="4"/>
        <v>0</v>
      </c>
      <c r="K40" s="18">
        <f t="shared" si="4"/>
        <v>-1.2000000000000028</v>
      </c>
      <c r="L40" s="18">
        <f t="shared" si="4"/>
        <v>-4.2000000000000028</v>
      </c>
      <c r="M40" s="18">
        <f t="shared" si="4"/>
        <v>1.5999999999999943</v>
      </c>
      <c r="N40" s="21">
        <f t="shared" si="4"/>
        <v>4</v>
      </c>
    </row>
    <row r="41" spans="1:14">
      <c r="A41" s="74">
        <v>2010</v>
      </c>
      <c r="B41" s="59">
        <f t="shared" si="5"/>
        <v>-0.14903129657226089</v>
      </c>
      <c r="C41" s="32">
        <f t="shared" si="5"/>
        <v>-0.14880952380953261</v>
      </c>
      <c r="D41" s="32">
        <f t="shared" si="5"/>
        <v>-4.7184170471841753</v>
      </c>
      <c r="E41" s="32">
        <f t="shared" si="5"/>
        <v>-6.2300319488817877</v>
      </c>
      <c r="F41" s="32">
        <f t="shared" si="5"/>
        <v>-3.1976744186046631</v>
      </c>
      <c r="G41" s="33">
        <f t="shared" si="5"/>
        <v>-4.6268656716417951</v>
      </c>
      <c r="H41" s="74">
        <v>2009</v>
      </c>
      <c r="I41" s="17">
        <f t="shared" si="4"/>
        <v>-0.10000000000000853</v>
      </c>
      <c r="J41" s="18">
        <f t="shared" si="4"/>
        <v>0</v>
      </c>
      <c r="K41" s="18">
        <f t="shared" si="4"/>
        <v>-1.5</v>
      </c>
      <c r="L41" s="18">
        <f t="shared" si="4"/>
        <v>-4.6000000000000014</v>
      </c>
      <c r="M41" s="18">
        <f t="shared" si="4"/>
        <v>1.5999999999999943</v>
      </c>
      <c r="N41" s="21">
        <f t="shared" si="4"/>
        <v>-0.20000000000000284</v>
      </c>
    </row>
    <row r="42" spans="1:14">
      <c r="A42" s="74">
        <v>2011</v>
      </c>
      <c r="B42" s="59">
        <f t="shared" si="5"/>
        <v>-0.29850746268657247</v>
      </c>
      <c r="C42" s="32">
        <f t="shared" si="5"/>
        <v>-0.29806259314455019</v>
      </c>
      <c r="D42" s="32">
        <f t="shared" si="5"/>
        <v>2.3961661341852931</v>
      </c>
      <c r="E42" s="32">
        <f t="shared" si="5"/>
        <v>2.725724020442911</v>
      </c>
      <c r="F42" s="32">
        <f t="shared" si="5"/>
        <v>2.2522522522522479</v>
      </c>
      <c r="G42" s="33">
        <f t="shared" si="5"/>
        <v>-3.7558685446009434</v>
      </c>
      <c r="H42" s="74">
        <v>2010</v>
      </c>
      <c r="I42" s="17">
        <f t="shared" si="4"/>
        <v>-9.9999999999994316E-2</v>
      </c>
      <c r="J42" s="18">
        <f t="shared" si="4"/>
        <v>0</v>
      </c>
      <c r="K42" s="18">
        <f t="shared" si="4"/>
        <v>-4.4999999999999929</v>
      </c>
      <c r="L42" s="18">
        <f t="shared" si="4"/>
        <v>-8.3999999999999915</v>
      </c>
      <c r="M42" s="18">
        <f t="shared" si="4"/>
        <v>-0.5</v>
      </c>
      <c r="N42" s="21">
        <f t="shared" si="4"/>
        <v>-3.1999999999999957</v>
      </c>
    </row>
    <row r="43" spans="1:14">
      <c r="A43" s="74">
        <v>2012</v>
      </c>
      <c r="B43" s="59">
        <f t="shared" si="5"/>
        <v>-0.14970059880238296</v>
      </c>
      <c r="C43" s="32">
        <f t="shared" ref="C43:G43" si="6">IF(ISERROR(C11/C10*100-100),"n.a.",C11/C10*100-100)</f>
        <v>-0.29895366218237029</v>
      </c>
      <c r="D43" s="32">
        <f t="shared" si="6"/>
        <v>1.7160686427457108</v>
      </c>
      <c r="E43" s="32">
        <f t="shared" si="6"/>
        <v>3.8142620232172675</v>
      </c>
      <c r="F43" s="32">
        <f t="shared" si="6"/>
        <v>-0.58737151248162434</v>
      </c>
      <c r="G43" s="33">
        <f t="shared" si="6"/>
        <v>9.4308943089430812</v>
      </c>
      <c r="H43" s="74">
        <v>2011</v>
      </c>
      <c r="I43" s="17">
        <f t="shared" ref="I43:N43" si="7">IF(ISERROR(B10-$C10),"n.a.",B10-$C10)</f>
        <v>-0.10000000000000853</v>
      </c>
      <c r="J43" s="18">
        <f t="shared" si="7"/>
        <v>0</v>
      </c>
      <c r="K43" s="18">
        <f t="shared" si="7"/>
        <v>-2.8000000000000114</v>
      </c>
      <c r="L43" s="18">
        <f t="shared" si="7"/>
        <v>-6.6000000000000085</v>
      </c>
      <c r="M43" s="18">
        <f t="shared" si="7"/>
        <v>1.1999999999999886</v>
      </c>
      <c r="N43" s="21">
        <f t="shared" si="7"/>
        <v>-5.4000000000000057</v>
      </c>
    </row>
    <row r="44" spans="1:14">
      <c r="A44" s="74">
        <v>2013</v>
      </c>
      <c r="B44" s="59">
        <f t="shared" si="5"/>
        <v>-0.14992503748126751</v>
      </c>
      <c r="C44" s="32">
        <f t="shared" ref="C44:G44" si="8">IF(ISERROR(C12/C11*100-100),"n.a.",C12/C11*100-100)</f>
        <v>-0.14992503748126751</v>
      </c>
      <c r="D44" s="32">
        <f t="shared" si="8"/>
        <v>-0.76687116564416158</v>
      </c>
      <c r="E44" s="32">
        <f t="shared" si="8"/>
        <v>-1.9169329073482402</v>
      </c>
      <c r="F44" s="32">
        <f t="shared" si="8"/>
        <v>0.14771048744459847</v>
      </c>
      <c r="G44" s="33">
        <f t="shared" si="8"/>
        <v>2.2288261515601704</v>
      </c>
      <c r="H44" s="74">
        <v>2012</v>
      </c>
      <c r="I44" s="17">
        <f t="shared" ref="I44:N44" si="9">IF(ISERROR(B11-$C11),"n.a.",B11-$C11)</f>
        <v>0</v>
      </c>
      <c r="J44" s="18">
        <f t="shared" si="9"/>
        <v>0</v>
      </c>
      <c r="K44" s="18">
        <f t="shared" si="9"/>
        <v>-1.5</v>
      </c>
      <c r="L44" s="18">
        <f t="shared" si="9"/>
        <v>-4.1000000000000014</v>
      </c>
      <c r="M44" s="18">
        <f t="shared" si="9"/>
        <v>1</v>
      </c>
      <c r="N44" s="21">
        <f t="shared" si="9"/>
        <v>0.59999999999999432</v>
      </c>
    </row>
    <row r="45" spans="1:14">
      <c r="A45" s="75" t="s">
        <v>220</v>
      </c>
      <c r="B45" s="60">
        <f>IF(ISERROR(B12/B6*100-100),"n.a.",B12/B6*100-100)</f>
        <v>-1.1869436201780559</v>
      </c>
      <c r="C45" s="34">
        <f t="shared" ref="C45:G45" si="10">IF(ISERROR(C12/C6*100-100),"n.a.",C12/C6*100-100)</f>
        <v>-1.3333333333333428</v>
      </c>
      <c r="D45" s="34">
        <f t="shared" si="10"/>
        <v>-0.46153846153845279</v>
      </c>
      <c r="E45" s="34">
        <f t="shared" si="10"/>
        <v>-1.4446227929373947</v>
      </c>
      <c r="F45" s="34">
        <f t="shared" si="10"/>
        <v>0.44444444444444287</v>
      </c>
      <c r="G45" s="35">
        <f t="shared" si="10"/>
        <v>-2.8248587570621453</v>
      </c>
      <c r="H45" s="74">
        <v>2013</v>
      </c>
      <c r="I45" s="17">
        <f t="shared" ref="I45:N45" si="11">IF(ISERROR(B12-$C12),"n.a.",B12-$C12)</f>
        <v>0</v>
      </c>
      <c r="J45" s="18">
        <f t="shared" si="11"/>
        <v>0</v>
      </c>
      <c r="K45" s="18">
        <f t="shared" si="11"/>
        <v>-1.8999999999999915</v>
      </c>
      <c r="L45" s="18">
        <f t="shared" si="11"/>
        <v>-5.1999999999999957</v>
      </c>
      <c r="M45" s="18">
        <f t="shared" si="11"/>
        <v>1.2000000000000028</v>
      </c>
      <c r="N45" s="21">
        <f t="shared" si="11"/>
        <v>2.2000000000000028</v>
      </c>
    </row>
    <row r="46" spans="1:14">
      <c r="A46" s="77" t="s">
        <v>67</v>
      </c>
      <c r="B46" s="61"/>
      <c r="C46" s="61"/>
      <c r="D46" s="61"/>
      <c r="E46" s="61"/>
      <c r="F46" s="61"/>
      <c r="G46" s="62"/>
      <c r="H46" s="77" t="s">
        <v>67</v>
      </c>
      <c r="I46" s="57"/>
      <c r="J46" s="57"/>
      <c r="K46" s="57"/>
      <c r="L46" s="57"/>
      <c r="M46" s="57"/>
      <c r="N46" s="58"/>
    </row>
    <row r="47" spans="1:14">
      <c r="A47" s="74">
        <v>2008</v>
      </c>
      <c r="B47" s="101">
        <f t="shared" ref="B47:G52" si="12">IF(ISERROR(B15/B14*100-100),"n.a.",B15/B14*100-100)</f>
        <v>0.89686098654706825</v>
      </c>
      <c r="C47" s="30">
        <f t="shared" si="12"/>
        <v>0.7440476190476204</v>
      </c>
      <c r="D47" s="30">
        <f t="shared" si="12"/>
        <v>3.8525963149078564</v>
      </c>
      <c r="E47" s="30">
        <f t="shared" si="12"/>
        <v>2.9090909090909065</v>
      </c>
      <c r="F47" s="30">
        <f t="shared" si="12"/>
        <v>4.327666151468307</v>
      </c>
      <c r="G47" s="31" t="str">
        <f t="shared" si="12"/>
        <v>n.a.</v>
      </c>
      <c r="H47" s="73">
        <v>2007</v>
      </c>
      <c r="I47" s="6">
        <f t="shared" ref="I47:N50" si="13">IF(ISERROR(B14-$C14),"n.a.",B14-$C14)</f>
        <v>-0.29999999999999716</v>
      </c>
      <c r="J47" s="7">
        <f t="shared" si="13"/>
        <v>0</v>
      </c>
      <c r="K47" s="7">
        <f t="shared" si="13"/>
        <v>-7.5</v>
      </c>
      <c r="L47" s="7">
        <f t="shared" si="13"/>
        <v>-12.200000000000003</v>
      </c>
      <c r="M47" s="7">
        <f t="shared" si="13"/>
        <v>-2.5</v>
      </c>
      <c r="N47" s="29">
        <f t="shared" si="13"/>
        <v>-8.6000000000000014</v>
      </c>
    </row>
    <row r="48" spans="1:14">
      <c r="A48" s="74">
        <v>2009</v>
      </c>
      <c r="B48" s="59">
        <f t="shared" si="12"/>
        <v>-2.9629629629629619</v>
      </c>
      <c r="C48" s="32">
        <f t="shared" si="12"/>
        <v>-2.9542097488921684</v>
      </c>
      <c r="D48" s="32">
        <f t="shared" si="12"/>
        <v>-4.3548387096774235</v>
      </c>
      <c r="E48" s="32">
        <f t="shared" si="12"/>
        <v>-3.7102473498233195</v>
      </c>
      <c r="F48" s="32">
        <f t="shared" si="12"/>
        <v>-3.7037037037037095</v>
      </c>
      <c r="G48" s="33" t="str">
        <f t="shared" si="12"/>
        <v>n.a.</v>
      </c>
      <c r="H48" s="74">
        <v>2008</v>
      </c>
      <c r="I48" s="17">
        <f t="shared" si="13"/>
        <v>-0.20000000000000284</v>
      </c>
      <c r="J48" s="18">
        <f t="shared" si="13"/>
        <v>0</v>
      </c>
      <c r="K48" s="18">
        <f t="shared" si="13"/>
        <v>-5.7000000000000028</v>
      </c>
      <c r="L48" s="18">
        <f t="shared" si="13"/>
        <v>-11.100000000000001</v>
      </c>
      <c r="M48" s="18">
        <f t="shared" si="13"/>
        <v>-0.20000000000000284</v>
      </c>
      <c r="N48" s="21" t="str">
        <f t="shared" si="13"/>
        <v>n.a.</v>
      </c>
    </row>
    <row r="49" spans="1:14">
      <c r="A49" s="74">
        <v>2010</v>
      </c>
      <c r="B49" s="59">
        <f t="shared" si="12"/>
        <v>-1.5267175572519136</v>
      </c>
      <c r="C49" s="32">
        <f t="shared" si="12"/>
        <v>-1.3698630136986338</v>
      </c>
      <c r="D49" s="32">
        <f t="shared" si="12"/>
        <v>-3.878583473861724</v>
      </c>
      <c r="E49" s="32">
        <f t="shared" si="12"/>
        <v>-8.0733944954128418</v>
      </c>
      <c r="F49" s="32">
        <f t="shared" si="12"/>
        <v>-2.6153846153846132</v>
      </c>
      <c r="G49" s="33" t="str">
        <f t="shared" si="12"/>
        <v>n.a.</v>
      </c>
      <c r="H49" s="74">
        <v>2009</v>
      </c>
      <c r="I49" s="17">
        <f t="shared" si="13"/>
        <v>-0.20000000000000284</v>
      </c>
      <c r="J49" s="18">
        <f t="shared" si="13"/>
        <v>0</v>
      </c>
      <c r="K49" s="18">
        <f t="shared" si="13"/>
        <v>-6.4000000000000057</v>
      </c>
      <c r="L49" s="18">
        <f t="shared" si="13"/>
        <v>-11.200000000000003</v>
      </c>
      <c r="M49" s="18">
        <f t="shared" si="13"/>
        <v>-0.70000000000000284</v>
      </c>
      <c r="N49" s="21" t="str">
        <f t="shared" si="13"/>
        <v>n.a.</v>
      </c>
    </row>
    <row r="50" spans="1:14">
      <c r="A50" s="74">
        <v>2011</v>
      </c>
      <c r="B50" s="59">
        <f t="shared" si="12"/>
        <v>0.15503875968991565</v>
      </c>
      <c r="C50" s="32">
        <f t="shared" si="12"/>
        <v>0</v>
      </c>
      <c r="D50" s="32">
        <f t="shared" si="12"/>
        <v>2.8070175438596578</v>
      </c>
      <c r="E50" s="32">
        <f t="shared" si="12"/>
        <v>5.588822355289409</v>
      </c>
      <c r="F50" s="32">
        <f t="shared" si="12"/>
        <v>2.3696682464454852</v>
      </c>
      <c r="G50" s="33">
        <f t="shared" si="12"/>
        <v>-11.68658698539177</v>
      </c>
      <c r="H50" s="74">
        <v>2010</v>
      </c>
      <c r="I50" s="17">
        <f t="shared" si="13"/>
        <v>-0.29999999999999716</v>
      </c>
      <c r="J50" s="18">
        <f t="shared" si="13"/>
        <v>0</v>
      </c>
      <c r="K50" s="18">
        <f t="shared" si="13"/>
        <v>-7.7999999999999972</v>
      </c>
      <c r="L50" s="18">
        <f t="shared" si="13"/>
        <v>-14.699999999999996</v>
      </c>
      <c r="M50" s="18">
        <f t="shared" si="13"/>
        <v>-1.5</v>
      </c>
      <c r="N50" s="21">
        <f t="shared" si="13"/>
        <v>10.5</v>
      </c>
    </row>
    <row r="51" spans="1:14">
      <c r="A51" s="74">
        <v>2012</v>
      </c>
      <c r="B51" s="59">
        <f t="shared" si="12"/>
        <v>-1.54798761609905</v>
      </c>
      <c r="C51" s="32">
        <f t="shared" ref="C51:G51" si="14">IF(ISERROR(C19/C18*100-100),"n.a.",C19/C18*100-100)</f>
        <v>-1.5432098765432016</v>
      </c>
      <c r="D51" s="32">
        <f t="shared" si="14"/>
        <v>-1.0238907849829388</v>
      </c>
      <c r="E51" s="32">
        <f t="shared" si="14"/>
        <v>2.8355387523629503</v>
      </c>
      <c r="F51" s="32">
        <f t="shared" si="14"/>
        <v>-4.3209876543209873</v>
      </c>
      <c r="G51" s="33">
        <f t="shared" si="14"/>
        <v>-10.676691729323309</v>
      </c>
      <c r="H51" s="74">
        <v>2011</v>
      </c>
      <c r="I51" s="17">
        <f t="shared" ref="I51:N51" si="15">IF(ISERROR(B18-$C18),"n.a.",B18-$C18)</f>
        <v>-0.20000000000000284</v>
      </c>
      <c r="J51" s="18">
        <f t="shared" si="15"/>
        <v>0</v>
      </c>
      <c r="K51" s="18">
        <f t="shared" si="15"/>
        <v>-6.1999999999999957</v>
      </c>
      <c r="L51" s="18">
        <f t="shared" si="15"/>
        <v>-11.899999999999999</v>
      </c>
      <c r="M51" s="18">
        <f t="shared" si="15"/>
        <v>0</v>
      </c>
      <c r="N51" s="21">
        <f t="shared" si="15"/>
        <v>1.7000000000000028</v>
      </c>
    </row>
    <row r="52" spans="1:14">
      <c r="A52" s="74">
        <v>2013</v>
      </c>
      <c r="B52" s="59">
        <f t="shared" si="12"/>
        <v>0.31446540880502027</v>
      </c>
      <c r="C52" s="32">
        <f t="shared" ref="C52:G52" si="16">IF(ISERROR(C20/C19*100-100),"n.a.",C20/C19*100-100)</f>
        <v>0.31347962382446326</v>
      </c>
      <c r="D52" s="32">
        <f t="shared" si="16"/>
        <v>3.2758620689655089</v>
      </c>
      <c r="E52" s="32">
        <f t="shared" si="16"/>
        <v>-0.18382352941176805</v>
      </c>
      <c r="F52" s="32">
        <f t="shared" si="16"/>
        <v>5.4838709677419502</v>
      </c>
      <c r="G52" s="33" t="str">
        <f t="shared" si="16"/>
        <v>n.a.</v>
      </c>
      <c r="H52" s="74">
        <v>2012</v>
      </c>
      <c r="I52" s="17">
        <f t="shared" ref="I52:N52" si="17">IF(ISERROR(B19-$C19),"n.a.",B19-$C19)</f>
        <v>-0.19999999999999574</v>
      </c>
      <c r="J52" s="18">
        <f t="shared" si="17"/>
        <v>0</v>
      </c>
      <c r="K52" s="18">
        <f t="shared" si="17"/>
        <v>-5.7999999999999972</v>
      </c>
      <c r="L52" s="18">
        <f t="shared" si="17"/>
        <v>-9.3999999999999986</v>
      </c>
      <c r="M52" s="18">
        <f t="shared" si="17"/>
        <v>-1.7999999999999972</v>
      </c>
      <c r="N52" s="21">
        <f t="shared" si="17"/>
        <v>-4.3999999999999986</v>
      </c>
    </row>
    <row r="53" spans="1:14">
      <c r="A53" s="75" t="s">
        <v>220</v>
      </c>
      <c r="B53" s="60">
        <f>IF(ISERROR(B20/B14*100-100),"n.a.",B20/B14*100-100)</f>
        <v>-4.6337817638266188</v>
      </c>
      <c r="C53" s="34">
        <f t="shared" ref="C53:G53" si="18">IF(ISERROR(C20/C14*100-100),"n.a.",C20/C14*100-100)</f>
        <v>-4.7619047619047734</v>
      </c>
      <c r="D53" s="34">
        <f t="shared" si="18"/>
        <v>0.33500837520936955</v>
      </c>
      <c r="E53" s="34">
        <f t="shared" si="18"/>
        <v>-1.2727272727272805</v>
      </c>
      <c r="F53" s="34">
        <f t="shared" si="18"/>
        <v>1.0819165378670874</v>
      </c>
      <c r="G53" s="35" t="str">
        <f t="shared" si="18"/>
        <v>n.a.</v>
      </c>
      <c r="H53" s="74">
        <v>2013</v>
      </c>
      <c r="I53" s="17">
        <f t="shared" ref="I53:N53" si="19">IF(ISERROR(B20-$C20),"n.a.",B20-$C20)</f>
        <v>-0.20000000000000284</v>
      </c>
      <c r="J53" s="18">
        <f t="shared" si="19"/>
        <v>0</v>
      </c>
      <c r="K53" s="18">
        <f t="shared" si="19"/>
        <v>-4.1000000000000014</v>
      </c>
      <c r="L53" s="18">
        <f t="shared" si="19"/>
        <v>-9.7000000000000028</v>
      </c>
      <c r="M53" s="18">
        <f t="shared" si="19"/>
        <v>1.4000000000000057</v>
      </c>
      <c r="N53" s="21" t="str">
        <f t="shared" si="19"/>
        <v>n.a.</v>
      </c>
    </row>
    <row r="54" spans="1:14">
      <c r="A54" s="77" t="s">
        <v>69</v>
      </c>
      <c r="B54" s="61"/>
      <c r="C54" s="61"/>
      <c r="D54" s="61"/>
      <c r="E54" s="61"/>
      <c r="F54" s="61"/>
      <c r="G54" s="62"/>
      <c r="H54" s="77" t="s">
        <v>69</v>
      </c>
      <c r="I54" s="57"/>
      <c r="J54" s="57"/>
      <c r="K54" s="57"/>
      <c r="L54" s="57"/>
      <c r="M54" s="57"/>
      <c r="N54" s="58"/>
    </row>
    <row r="55" spans="1:14">
      <c r="A55" s="74">
        <v>2008</v>
      </c>
      <c r="B55" s="101">
        <f t="shared" ref="B55:G60" si="20">IF(ISERROR(B23/B22*100-100),"n.a.",B23/B22*100-100)</f>
        <v>0.11547344110856272</v>
      </c>
      <c r="C55" s="30">
        <f t="shared" si="20"/>
        <v>0.11520737327191455</v>
      </c>
      <c r="D55" s="30">
        <f t="shared" si="20"/>
        <v>1.6949152542372872</v>
      </c>
      <c r="E55" s="30">
        <f t="shared" si="20"/>
        <v>0.81632653061222982</v>
      </c>
      <c r="F55" s="30">
        <f t="shared" si="20"/>
        <v>2.7568922305764403</v>
      </c>
      <c r="G55" s="31">
        <f t="shared" si="20"/>
        <v>-4.0816326530612201</v>
      </c>
      <c r="H55" s="73">
        <v>2007</v>
      </c>
      <c r="I55" s="6">
        <f t="shared" ref="I55:I58" si="21">IF(ISERROR(B22-$C22),"n.a.",B22-$C22)</f>
        <v>-0.20000000000000284</v>
      </c>
      <c r="J55" s="7">
        <f t="shared" ref="J55:N58" si="22">IF(ISERROR(C22-$C22),"n.a.",C22-$C22)</f>
        <v>0</v>
      </c>
      <c r="K55" s="7">
        <f t="shared" si="22"/>
        <v>-10.099999999999994</v>
      </c>
      <c r="L55" s="7">
        <f t="shared" si="22"/>
        <v>-13.299999999999997</v>
      </c>
      <c r="M55" s="7">
        <f t="shared" si="22"/>
        <v>-7</v>
      </c>
      <c r="N55" s="29">
        <f t="shared" si="22"/>
        <v>-3.5</v>
      </c>
    </row>
    <row r="56" spans="1:14">
      <c r="A56" s="74">
        <v>2009</v>
      </c>
      <c r="B56" s="59">
        <f t="shared" si="20"/>
        <v>-0.3460207612456685</v>
      </c>
      <c r="C56" s="32">
        <f t="shared" si="20"/>
        <v>-0.34522439585732911</v>
      </c>
      <c r="D56" s="32">
        <f t="shared" si="20"/>
        <v>-0.6410256410256352</v>
      </c>
      <c r="E56" s="32">
        <f t="shared" si="20"/>
        <v>-0.80971659919028127</v>
      </c>
      <c r="F56" s="32">
        <f t="shared" si="20"/>
        <v>-0.73170731707315895</v>
      </c>
      <c r="G56" s="33">
        <f t="shared" si="20"/>
        <v>3.0037546933666874</v>
      </c>
      <c r="H56" s="74">
        <v>2008</v>
      </c>
      <c r="I56" s="17">
        <f t="shared" si="21"/>
        <v>-0.20000000000000284</v>
      </c>
      <c r="J56" s="18">
        <f t="shared" si="22"/>
        <v>0</v>
      </c>
      <c r="K56" s="18">
        <f t="shared" si="22"/>
        <v>-8.9000000000000057</v>
      </c>
      <c r="L56" s="18">
        <f t="shared" si="22"/>
        <v>-12.800000000000011</v>
      </c>
      <c r="M56" s="18">
        <f t="shared" si="22"/>
        <v>-4.9000000000000057</v>
      </c>
      <c r="N56" s="21">
        <f t="shared" si="22"/>
        <v>-7</v>
      </c>
    </row>
    <row r="57" spans="1:14">
      <c r="A57" s="74">
        <v>2010</v>
      </c>
      <c r="B57" s="59">
        <f t="shared" si="20"/>
        <v>0</v>
      </c>
      <c r="C57" s="32">
        <f t="shared" si="20"/>
        <v>0.11547344110856272</v>
      </c>
      <c r="D57" s="32">
        <f t="shared" si="20"/>
        <v>-3.2258064516128968</v>
      </c>
      <c r="E57" s="32">
        <f t="shared" si="20"/>
        <v>-2.7210884353741562</v>
      </c>
      <c r="F57" s="32">
        <f t="shared" si="20"/>
        <v>-3.0712530712530679</v>
      </c>
      <c r="G57" s="33">
        <f t="shared" si="20"/>
        <v>-18.226002430133661</v>
      </c>
      <c r="H57" s="74">
        <v>2009</v>
      </c>
      <c r="I57" s="17">
        <f t="shared" si="21"/>
        <v>-0.19999999999998863</v>
      </c>
      <c r="J57" s="18">
        <f t="shared" si="22"/>
        <v>0</v>
      </c>
      <c r="K57" s="18">
        <f t="shared" si="22"/>
        <v>-9.0999999999999943</v>
      </c>
      <c r="L57" s="18">
        <f t="shared" si="22"/>
        <v>-13.099999999999994</v>
      </c>
      <c r="M57" s="18">
        <f t="shared" si="22"/>
        <v>-5.1999999999999886</v>
      </c>
      <c r="N57" s="21">
        <f t="shared" si="22"/>
        <v>-4.2999999999999972</v>
      </c>
    </row>
    <row r="58" spans="1:14">
      <c r="A58" s="74">
        <v>2011</v>
      </c>
      <c r="B58" s="59">
        <f t="shared" si="20"/>
        <v>-0.11574074074076179</v>
      </c>
      <c r="C58" s="32">
        <f t="shared" si="20"/>
        <v>-0.11534025374857038</v>
      </c>
      <c r="D58" s="32">
        <f t="shared" si="20"/>
        <v>1.5999999999999943</v>
      </c>
      <c r="E58" s="32">
        <f t="shared" si="20"/>
        <v>0.1398601398601329</v>
      </c>
      <c r="F58" s="32">
        <f t="shared" si="20"/>
        <v>2.4081115335868049</v>
      </c>
      <c r="G58" s="33">
        <f>IF(ISERROR(G26/G25*100-100),"n.a.",G26/G25*100-100)</f>
        <v>13.224368499257082</v>
      </c>
      <c r="H58" s="74">
        <v>2010</v>
      </c>
      <c r="I58" s="17">
        <f t="shared" si="21"/>
        <v>-0.29999999999999716</v>
      </c>
      <c r="J58" s="18">
        <f t="shared" si="22"/>
        <v>0</v>
      </c>
      <c r="K58" s="18">
        <f t="shared" si="22"/>
        <v>-11.700000000000003</v>
      </c>
      <c r="L58" s="18">
        <f t="shared" si="22"/>
        <v>-15.200000000000003</v>
      </c>
      <c r="M58" s="18">
        <f t="shared" si="22"/>
        <v>-7.7999999999999972</v>
      </c>
      <c r="N58" s="21">
        <f t="shared" si="22"/>
        <v>-19.400000000000006</v>
      </c>
    </row>
    <row r="59" spans="1:14">
      <c r="A59" s="74">
        <v>2012</v>
      </c>
      <c r="B59" s="59">
        <f t="shared" si="20"/>
        <v>-0.34762456546928888</v>
      </c>
      <c r="C59" s="32">
        <f t="shared" ref="C59:G59" si="23">IF(ISERROR(C27/C26*100-100),"n.a.",C27/C26*100-100)</f>
        <v>0.23094688221709703</v>
      </c>
      <c r="D59" s="32">
        <f t="shared" si="23"/>
        <v>2.0997375328083905</v>
      </c>
      <c r="E59" s="32">
        <f t="shared" si="23"/>
        <v>4.3296089385475085</v>
      </c>
      <c r="F59" s="32">
        <f t="shared" si="23"/>
        <v>0.49504950495050082</v>
      </c>
      <c r="G59" s="33">
        <f t="shared" si="23"/>
        <v>-5.5118110236220446</v>
      </c>
      <c r="H59" s="74">
        <v>2011</v>
      </c>
      <c r="I59" s="17">
        <f t="shared" ref="I59:I61" si="24">IF(ISERROR(B26-$C26),"n.a.",B26-$C26)</f>
        <v>-0.29999999999999716</v>
      </c>
      <c r="J59" s="18">
        <f t="shared" ref="J59:J61" si="25">IF(ISERROR(C26-$C26),"n.a.",C26-$C26)</f>
        <v>0</v>
      </c>
      <c r="K59" s="18">
        <f t="shared" ref="K59:K61" si="26">IF(ISERROR(D26-$C26),"n.a.",D26-$C26)</f>
        <v>-10.399999999999991</v>
      </c>
      <c r="L59" s="18">
        <f t="shared" ref="L59:L61" si="27">IF(ISERROR(E26-$C26),"n.a.",E26-$C26)</f>
        <v>-15</v>
      </c>
      <c r="M59" s="18">
        <f t="shared" ref="M59:M61" si="28">IF(ISERROR(F26-$C26),"n.a.",F26-$C26)</f>
        <v>-5.7999999999999972</v>
      </c>
      <c r="N59" s="21">
        <f t="shared" ref="N59:N61" si="29">IF(ISERROR(G26-$C26),"n.a.",G26-$C26)</f>
        <v>-10.399999999999991</v>
      </c>
    </row>
    <row r="60" spans="1:14">
      <c r="A60" s="74">
        <v>2013</v>
      </c>
      <c r="B60" s="59">
        <f t="shared" si="20"/>
        <v>0.69767441860464885</v>
      </c>
      <c r="C60" s="32">
        <f t="shared" ref="C60:G60" si="30">IF(ISERROR(C28/C27*100-100),"n.a.",C28/C27*100-100)</f>
        <v>0.11520737327191455</v>
      </c>
      <c r="D60" s="32">
        <f t="shared" si="30"/>
        <v>-1.0282776349614409</v>
      </c>
      <c r="E60" s="32">
        <f t="shared" si="30"/>
        <v>-3.4805890227577123</v>
      </c>
      <c r="F60" s="32">
        <f t="shared" si="30"/>
        <v>1.477832512315274</v>
      </c>
      <c r="G60" s="33">
        <f t="shared" si="30"/>
        <v>1.9444444444444571</v>
      </c>
      <c r="H60" s="74">
        <v>2012</v>
      </c>
      <c r="I60" s="17">
        <f t="shared" si="24"/>
        <v>-0.79999999999999716</v>
      </c>
      <c r="J60" s="18">
        <f t="shared" si="25"/>
        <v>0</v>
      </c>
      <c r="K60" s="18">
        <f t="shared" si="26"/>
        <v>-9</v>
      </c>
      <c r="L60" s="18">
        <f t="shared" si="27"/>
        <v>-12.099999999999994</v>
      </c>
      <c r="M60" s="18">
        <f t="shared" si="28"/>
        <v>-5.5999999999999943</v>
      </c>
      <c r="N60" s="21">
        <f t="shared" si="29"/>
        <v>-14.799999999999997</v>
      </c>
    </row>
    <row r="61" spans="1:14">
      <c r="A61" s="75" t="s">
        <v>220</v>
      </c>
      <c r="B61" s="60">
        <f>IF(ISERROR(B28/B22*100-100),"n.a.",B28/B22*100-100)</f>
        <v>0</v>
      </c>
      <c r="C61" s="34">
        <f t="shared" ref="C61:G61" si="31">IF(ISERROR(C28/C22*100-100),"n.a.",C28/C22*100-100)</f>
        <v>0.11520737327191455</v>
      </c>
      <c r="D61" s="34">
        <f t="shared" si="31"/>
        <v>0.39113428943937834</v>
      </c>
      <c r="E61" s="34">
        <f t="shared" si="31"/>
        <v>-1.9047619047619122</v>
      </c>
      <c r="F61" s="34">
        <f t="shared" si="31"/>
        <v>3.2581453634085449</v>
      </c>
      <c r="G61" s="35">
        <f t="shared" si="31"/>
        <v>-11.884753901560615</v>
      </c>
      <c r="H61" s="74">
        <v>2013</v>
      </c>
      <c r="I61" s="17">
        <f t="shared" si="24"/>
        <v>-0.30000000000001137</v>
      </c>
      <c r="J61" s="18">
        <f t="shared" si="25"/>
        <v>0</v>
      </c>
      <c r="K61" s="18">
        <f t="shared" si="26"/>
        <v>-9.9000000000000057</v>
      </c>
      <c r="L61" s="18">
        <f t="shared" si="27"/>
        <v>-14.800000000000011</v>
      </c>
      <c r="M61" s="18">
        <f t="shared" si="28"/>
        <v>-4.5</v>
      </c>
      <c r="N61" s="21">
        <f t="shared" si="29"/>
        <v>-13.5</v>
      </c>
    </row>
    <row r="62" spans="1:14">
      <c r="A62" s="77" t="s">
        <v>70</v>
      </c>
      <c r="B62" s="61"/>
      <c r="C62" s="61"/>
      <c r="D62" s="61"/>
      <c r="E62" s="61"/>
      <c r="F62" s="61"/>
      <c r="G62" s="62"/>
      <c r="H62" s="77" t="s">
        <v>70</v>
      </c>
      <c r="I62" s="57"/>
      <c r="J62" s="57"/>
      <c r="K62" s="57"/>
      <c r="L62" s="57"/>
      <c r="M62" s="57"/>
      <c r="N62" s="58"/>
    </row>
    <row r="63" spans="1:14">
      <c r="A63" s="74">
        <v>2008</v>
      </c>
      <c r="B63" s="101">
        <f t="shared" ref="B63:G68" si="32">IF(ISERROR(B31/B30*100-100),"n.a.",B31/B30*100-100)</f>
        <v>3.0030030030030019</v>
      </c>
      <c r="C63" s="30">
        <f t="shared" si="32"/>
        <v>3.3132530120481647</v>
      </c>
      <c r="D63" s="30">
        <f t="shared" si="32"/>
        <v>1.1235955056179847</v>
      </c>
      <c r="E63" s="30">
        <f t="shared" si="32"/>
        <v>7.12166172106825</v>
      </c>
      <c r="F63" s="30">
        <f t="shared" si="32"/>
        <v>-3.5326086956521578</v>
      </c>
      <c r="G63" s="31" t="str">
        <f t="shared" si="32"/>
        <v>n.a.</v>
      </c>
      <c r="H63" s="73">
        <v>2007</v>
      </c>
      <c r="I63" s="6">
        <f>IF(ISERROR(B30-$C30),"n.a.",B30-$C30)</f>
        <v>9.9999999999994316E-2</v>
      </c>
      <c r="J63" s="7">
        <f t="shared" ref="J63:N66" si="33">IF(ISERROR(C30-$C30),"n.a.",C30-$C30)</f>
        <v>0</v>
      </c>
      <c r="K63" s="7">
        <f t="shared" si="33"/>
        <v>2.3999999999999986</v>
      </c>
      <c r="L63" s="7">
        <f t="shared" si="33"/>
        <v>0.5</v>
      </c>
      <c r="M63" s="7">
        <f t="shared" si="33"/>
        <v>3.5999999999999943</v>
      </c>
      <c r="N63" s="29" t="str">
        <f t="shared" si="33"/>
        <v>n.a.</v>
      </c>
    </row>
    <row r="64" spans="1:14">
      <c r="A64" s="74">
        <v>2009</v>
      </c>
      <c r="B64" s="59">
        <f t="shared" si="32"/>
        <v>2.3323615160349931</v>
      </c>
      <c r="C64" s="32">
        <f t="shared" si="32"/>
        <v>2.0408163265306172</v>
      </c>
      <c r="D64" s="32">
        <f t="shared" si="32"/>
        <v>7.2222222222222143</v>
      </c>
      <c r="E64" s="32">
        <f t="shared" si="32"/>
        <v>7.7562326869805958</v>
      </c>
      <c r="F64" s="32">
        <f t="shared" si="32"/>
        <v>7.323943661971839</v>
      </c>
      <c r="G64" s="33" t="str">
        <f t="shared" si="32"/>
        <v>n.a.</v>
      </c>
      <c r="H64" s="74">
        <v>2008</v>
      </c>
      <c r="I64" s="17">
        <f t="shared" ref="I64:I66" si="34">IF(ISERROR(B31-$C31),"n.a.",B31-$C31)</f>
        <v>0</v>
      </c>
      <c r="J64" s="18">
        <f t="shared" si="33"/>
        <v>0</v>
      </c>
      <c r="K64" s="18">
        <f t="shared" si="33"/>
        <v>1.7000000000000028</v>
      </c>
      <c r="L64" s="18">
        <f t="shared" si="33"/>
        <v>1.8000000000000043</v>
      </c>
      <c r="M64" s="18">
        <f t="shared" si="33"/>
        <v>1.2000000000000028</v>
      </c>
      <c r="N64" s="21" t="str">
        <f t="shared" si="33"/>
        <v>n.a.</v>
      </c>
    </row>
    <row r="65" spans="1:14">
      <c r="A65" s="74">
        <v>2010</v>
      </c>
      <c r="B65" s="59">
        <f t="shared" si="32"/>
        <v>2.564102564102555</v>
      </c>
      <c r="C65" s="32">
        <f t="shared" si="32"/>
        <v>2.857142857142847</v>
      </c>
      <c r="D65" s="32">
        <f t="shared" si="32"/>
        <v>-10.362694300518143</v>
      </c>
      <c r="E65" s="32">
        <f t="shared" si="32"/>
        <v>-22.622107969151656</v>
      </c>
      <c r="F65" s="32">
        <f t="shared" si="32"/>
        <v>1.0498687664042023</v>
      </c>
      <c r="G65" s="33" t="str">
        <f t="shared" si="32"/>
        <v>n.a.</v>
      </c>
      <c r="H65" s="74">
        <v>2009</v>
      </c>
      <c r="I65" s="17">
        <f t="shared" si="34"/>
        <v>0.10000000000000142</v>
      </c>
      <c r="J65" s="18">
        <f t="shared" si="33"/>
        <v>0</v>
      </c>
      <c r="K65" s="18">
        <f t="shared" si="33"/>
        <v>3.6000000000000014</v>
      </c>
      <c r="L65" s="18">
        <f t="shared" si="33"/>
        <v>3.8999999999999986</v>
      </c>
      <c r="M65" s="18">
        <f t="shared" si="33"/>
        <v>3.1000000000000014</v>
      </c>
      <c r="N65" s="21" t="str">
        <f t="shared" si="33"/>
        <v>n.a.</v>
      </c>
    </row>
    <row r="66" spans="1:14">
      <c r="A66" s="74">
        <v>2011</v>
      </c>
      <c r="B66" s="59">
        <f t="shared" si="32"/>
        <v>1.1111111111111143</v>
      </c>
      <c r="C66" s="32">
        <f t="shared" si="32"/>
        <v>0.8333333333333286</v>
      </c>
      <c r="D66" s="32">
        <f t="shared" si="32"/>
        <v>8.6705202312138567</v>
      </c>
      <c r="E66" s="32">
        <f t="shared" si="32"/>
        <v>19.933554817275748</v>
      </c>
      <c r="F66" s="32">
        <f t="shared" si="32"/>
        <v>2.3376623376623229</v>
      </c>
      <c r="G66" s="33" t="str">
        <f t="shared" si="32"/>
        <v>n.a.</v>
      </c>
      <c r="H66" s="74">
        <v>2010</v>
      </c>
      <c r="I66" s="17">
        <f t="shared" si="34"/>
        <v>0</v>
      </c>
      <c r="J66" s="18">
        <f t="shared" si="33"/>
        <v>0</v>
      </c>
      <c r="K66" s="18">
        <f t="shared" si="33"/>
        <v>-1.3999999999999986</v>
      </c>
      <c r="L66" s="18">
        <f t="shared" si="33"/>
        <v>-5.8999999999999986</v>
      </c>
      <c r="M66" s="18">
        <f t="shared" si="33"/>
        <v>2.5</v>
      </c>
      <c r="N66" s="21" t="str">
        <f t="shared" si="33"/>
        <v>n.a.</v>
      </c>
    </row>
    <row r="67" spans="1:14">
      <c r="A67" s="74">
        <v>2012</v>
      </c>
      <c r="B67" s="59">
        <f t="shared" si="32"/>
        <v>1.3736263736263652</v>
      </c>
      <c r="C67" s="32">
        <f t="shared" ref="C67:G67" si="35">IF(ISERROR(C35/C34*100-100),"n.a.",C35/C34*100-100)</f>
        <v>1.6528925619834638</v>
      </c>
      <c r="D67" s="32">
        <f t="shared" si="35"/>
        <v>2.9255319148936252</v>
      </c>
      <c r="E67" s="32">
        <f t="shared" si="35"/>
        <v>-1.9390581717451596</v>
      </c>
      <c r="F67" s="32">
        <f t="shared" si="35"/>
        <v>3.0456852791878219</v>
      </c>
      <c r="G67" s="33" t="str">
        <f t="shared" si="35"/>
        <v>n.a.</v>
      </c>
      <c r="H67" s="74">
        <v>2011</v>
      </c>
      <c r="I67" s="17">
        <f t="shared" ref="I67:I69" si="36">IF(ISERROR(B34-$C34),"n.a.",B34-$C34)</f>
        <v>0.10000000000000142</v>
      </c>
      <c r="J67" s="18">
        <f t="shared" ref="J67:J69" si="37">IF(ISERROR(C34-$C34),"n.a.",C34-$C34)</f>
        <v>0</v>
      </c>
      <c r="K67" s="18">
        <f t="shared" ref="K67:K69" si="38">IF(ISERROR(D34-$C34),"n.a.",D34-$C34)</f>
        <v>1.3000000000000043</v>
      </c>
      <c r="L67" s="18">
        <f t="shared" ref="L67:L69" si="39">IF(ISERROR(E34-$C34),"n.a.",E34-$C34)</f>
        <v>-0.19999999999999574</v>
      </c>
      <c r="M67" s="18">
        <f t="shared" ref="M67:M69" si="40">IF(ISERROR(F34-$C34),"n.a.",F34-$C34)</f>
        <v>3.1000000000000014</v>
      </c>
      <c r="N67" s="21" t="str">
        <f t="shared" ref="N67:N69" si="41">IF(ISERROR(G34-$C34),"n.a.",G34-$C34)</f>
        <v>n.a.</v>
      </c>
    </row>
    <row r="68" spans="1:14">
      <c r="A68" s="74">
        <v>2013</v>
      </c>
      <c r="B68" s="59">
        <f t="shared" si="32"/>
        <v>1.3550135501354958</v>
      </c>
      <c r="C68" s="32">
        <f t="shared" ref="C68:G68" si="42">IF(ISERROR(C36/C35*100-100),"n.a.",C36/C35*100-100)</f>
        <v>1.3550135501354958</v>
      </c>
      <c r="D68" s="32">
        <f t="shared" si="42"/>
        <v>-3.1007751937984551</v>
      </c>
      <c r="E68" s="32">
        <f t="shared" si="42"/>
        <v>1.6949152542372872</v>
      </c>
      <c r="F68" s="32">
        <f t="shared" si="42"/>
        <v>-5.4187192118226619</v>
      </c>
      <c r="G68" s="33" t="str">
        <f t="shared" si="42"/>
        <v>n.a.</v>
      </c>
      <c r="H68" s="74">
        <v>2012</v>
      </c>
      <c r="I68" s="17">
        <f t="shared" si="36"/>
        <v>0</v>
      </c>
      <c r="J68" s="18">
        <f t="shared" si="37"/>
        <v>0</v>
      </c>
      <c r="K68" s="18">
        <f t="shared" si="38"/>
        <v>1.8000000000000043</v>
      </c>
      <c r="L68" s="18">
        <f t="shared" si="39"/>
        <v>-1.5</v>
      </c>
      <c r="M68" s="18">
        <f t="shared" si="40"/>
        <v>3.7000000000000028</v>
      </c>
      <c r="N68" s="21" t="str">
        <f t="shared" si="41"/>
        <v>n.a.</v>
      </c>
    </row>
    <row r="69" spans="1:14">
      <c r="A69" s="75" t="s">
        <v>220</v>
      </c>
      <c r="B69" s="60">
        <f>IF(ISERROR(B36/B30*100-100),"n.a.",B36/B30*100-100)</f>
        <v>12.312312312312315</v>
      </c>
      <c r="C69" s="34">
        <f t="shared" ref="C69:G69" si="43">IF(ISERROR(C36/C30*100-100),"n.a.",C36/C30*100-100)</f>
        <v>12.650602409638537</v>
      </c>
      <c r="D69" s="34">
        <f t="shared" si="43"/>
        <v>5.3370786516853741</v>
      </c>
      <c r="E69" s="34">
        <f t="shared" si="43"/>
        <v>6.8249258160237218</v>
      </c>
      <c r="F69" s="34">
        <f t="shared" si="43"/>
        <v>4.3478260869565162</v>
      </c>
      <c r="G69" s="35" t="str">
        <f t="shared" si="43"/>
        <v>n.a.</v>
      </c>
      <c r="H69" s="75">
        <v>2013</v>
      </c>
      <c r="I69" s="23">
        <f t="shared" si="36"/>
        <v>0</v>
      </c>
      <c r="J69" s="24">
        <f t="shared" si="37"/>
        <v>0</v>
      </c>
      <c r="K69" s="24">
        <f t="shared" si="38"/>
        <v>0.10000000000000142</v>
      </c>
      <c r="L69" s="24">
        <f t="shared" si="39"/>
        <v>-1.3999999999999986</v>
      </c>
      <c r="M69" s="24">
        <f t="shared" si="40"/>
        <v>1</v>
      </c>
      <c r="N69" s="25" t="str">
        <f t="shared" si="41"/>
        <v>n.a.</v>
      </c>
    </row>
    <row r="71" spans="1:14">
      <c r="A71" s="2" t="s">
        <v>63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6">
    <pageSetUpPr fitToPage="1"/>
  </sheetPr>
  <dimension ref="A1:T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8" width="15.7109375" style="2" customWidth="1"/>
    <col min="9" max="16384" width="9.140625" style="2"/>
  </cols>
  <sheetData>
    <row r="1" spans="1:20">
      <c r="A1" s="1" t="s">
        <v>234</v>
      </c>
    </row>
    <row r="2" spans="1:20">
      <c r="A2" s="1"/>
    </row>
    <row r="3" spans="1:20" ht="45">
      <c r="B3" s="67" t="s">
        <v>146</v>
      </c>
      <c r="C3" s="68" t="s">
        <v>75</v>
      </c>
      <c r="D3" s="68" t="s">
        <v>148</v>
      </c>
      <c r="E3" s="68" t="s">
        <v>147</v>
      </c>
      <c r="F3" s="68" t="s">
        <v>76</v>
      </c>
      <c r="G3" s="68" t="s">
        <v>77</v>
      </c>
      <c r="H3" s="69" t="s">
        <v>78</v>
      </c>
    </row>
    <row r="4" spans="1:20">
      <c r="A4" s="94" t="s">
        <v>136</v>
      </c>
      <c r="B4" s="46"/>
      <c r="C4" s="46"/>
      <c r="D4" s="46"/>
      <c r="E4" s="46"/>
      <c r="F4" s="46"/>
      <c r="G4" s="46"/>
      <c r="H4" s="47"/>
    </row>
    <row r="5" spans="1:20">
      <c r="A5" s="77" t="s">
        <v>43</v>
      </c>
      <c r="B5" s="46"/>
      <c r="C5" s="46"/>
      <c r="D5" s="46"/>
      <c r="E5" s="46"/>
      <c r="F5" s="46"/>
      <c r="G5" s="46"/>
      <c r="H5" s="47"/>
    </row>
    <row r="6" spans="1:20">
      <c r="A6" s="97">
        <v>2007</v>
      </c>
      <c r="B6" s="7">
        <v>16798.099999999999</v>
      </c>
      <c r="C6" s="7">
        <v>3975.2</v>
      </c>
      <c r="D6" s="7">
        <v>334</v>
      </c>
      <c r="E6" s="7">
        <v>341.9</v>
      </c>
      <c r="F6" s="7">
        <v>137.69999999999999</v>
      </c>
      <c r="G6" s="7">
        <v>1130.8</v>
      </c>
      <c r="H6" s="29">
        <v>2030.8</v>
      </c>
      <c r="J6"/>
      <c r="K6"/>
      <c r="L6"/>
      <c r="M6"/>
      <c r="N6"/>
      <c r="O6"/>
      <c r="P6"/>
      <c r="Q6"/>
      <c r="R6"/>
      <c r="S6"/>
      <c r="T6"/>
    </row>
    <row r="7" spans="1:20">
      <c r="A7" s="76">
        <v>2008</v>
      </c>
      <c r="B7" s="18">
        <v>17083.8</v>
      </c>
      <c r="C7" s="18">
        <v>4012.1</v>
      </c>
      <c r="D7" s="18">
        <v>322.60000000000002</v>
      </c>
      <c r="E7" s="18">
        <v>344.5</v>
      </c>
      <c r="F7" s="18">
        <v>151.69999999999999</v>
      </c>
      <c r="G7" s="18">
        <v>1231.3</v>
      </c>
      <c r="H7" s="21">
        <v>1962.1</v>
      </c>
      <c r="J7"/>
      <c r="K7"/>
      <c r="L7"/>
      <c r="M7"/>
      <c r="N7"/>
      <c r="O7"/>
      <c r="P7"/>
      <c r="Q7"/>
      <c r="R7"/>
      <c r="S7"/>
      <c r="T7"/>
    </row>
    <row r="8" spans="1:20">
      <c r="A8" s="76">
        <v>2009</v>
      </c>
      <c r="B8" s="18">
        <v>16809.7</v>
      </c>
      <c r="C8" s="18">
        <v>3722.6</v>
      </c>
      <c r="D8" s="18">
        <v>315.3</v>
      </c>
      <c r="E8" s="18">
        <v>317.8</v>
      </c>
      <c r="F8" s="18">
        <v>147.4</v>
      </c>
      <c r="G8" s="18">
        <v>1161.5</v>
      </c>
      <c r="H8" s="21">
        <v>1780.6</v>
      </c>
      <c r="J8"/>
      <c r="K8"/>
      <c r="L8"/>
      <c r="M8"/>
      <c r="N8"/>
      <c r="O8"/>
      <c r="P8"/>
      <c r="Q8"/>
      <c r="R8"/>
      <c r="S8"/>
      <c r="T8"/>
    </row>
    <row r="9" spans="1:20">
      <c r="A9" s="76">
        <v>2010</v>
      </c>
      <c r="B9" s="18">
        <v>17039.3</v>
      </c>
      <c r="C9" s="18">
        <v>3739.8</v>
      </c>
      <c r="D9" s="18">
        <v>300.3</v>
      </c>
      <c r="E9" s="18">
        <v>329.6</v>
      </c>
      <c r="F9" s="18">
        <v>148.4</v>
      </c>
      <c r="G9" s="18">
        <v>1217.8</v>
      </c>
      <c r="H9" s="21">
        <v>1743.7</v>
      </c>
      <c r="J9"/>
      <c r="K9"/>
      <c r="L9"/>
      <c r="M9"/>
      <c r="N9"/>
      <c r="O9"/>
      <c r="P9"/>
      <c r="Q9"/>
      <c r="R9"/>
      <c r="S9"/>
      <c r="T9"/>
    </row>
    <row r="10" spans="1:20">
      <c r="A10" s="76">
        <v>2011</v>
      </c>
      <c r="B10" s="17">
        <v>17306.400000000001</v>
      </c>
      <c r="C10" s="18">
        <v>3804</v>
      </c>
      <c r="D10" s="18">
        <v>305.2</v>
      </c>
      <c r="E10" s="18">
        <v>337.5</v>
      </c>
      <c r="F10" s="18">
        <v>139.80000000000001</v>
      </c>
      <c r="G10" s="18">
        <v>1262</v>
      </c>
      <c r="H10" s="21">
        <v>1759.5</v>
      </c>
      <c r="J10"/>
      <c r="K10"/>
      <c r="L10"/>
      <c r="M10"/>
      <c r="N10"/>
      <c r="O10"/>
      <c r="P10"/>
      <c r="Q10"/>
      <c r="R10"/>
      <c r="S10"/>
      <c r="T10"/>
    </row>
    <row r="11" spans="1:20">
      <c r="A11" s="76">
        <v>2012</v>
      </c>
      <c r="B11" s="17">
        <v>17511.3</v>
      </c>
      <c r="C11" s="18">
        <v>3872.4</v>
      </c>
      <c r="D11" s="18">
        <v>309.39999999999998</v>
      </c>
      <c r="E11" s="18">
        <v>369.3</v>
      </c>
      <c r="F11" s="18">
        <v>140.69999999999999</v>
      </c>
      <c r="G11" s="18">
        <v>1267.2</v>
      </c>
      <c r="H11" s="21">
        <v>1785.9</v>
      </c>
      <c r="J11"/>
      <c r="K11"/>
      <c r="L11"/>
      <c r="M11"/>
      <c r="N11"/>
      <c r="O11"/>
      <c r="P11"/>
      <c r="Q11"/>
      <c r="R11"/>
      <c r="S11"/>
      <c r="T11"/>
    </row>
    <row r="12" spans="1:20">
      <c r="A12" s="98">
        <v>2013</v>
      </c>
      <c r="B12" s="23">
        <v>17742.900000000001</v>
      </c>
      <c r="C12" s="24">
        <v>3885.5</v>
      </c>
      <c r="D12" s="24">
        <v>315</v>
      </c>
      <c r="E12" s="24">
        <v>367.6</v>
      </c>
      <c r="F12" s="24">
        <v>143.4</v>
      </c>
      <c r="G12" s="24">
        <v>1324</v>
      </c>
      <c r="H12" s="25">
        <v>1735.5</v>
      </c>
      <c r="J12"/>
      <c r="K12"/>
      <c r="L12"/>
      <c r="M12"/>
      <c r="N12"/>
      <c r="O12"/>
      <c r="P12"/>
      <c r="Q12"/>
      <c r="R12"/>
      <c r="S12"/>
      <c r="T12"/>
    </row>
    <row r="13" spans="1:20">
      <c r="A13" s="77" t="s">
        <v>58</v>
      </c>
      <c r="B13" s="57"/>
      <c r="C13" s="57"/>
      <c r="D13" s="57"/>
      <c r="E13" s="57"/>
      <c r="F13" s="57"/>
      <c r="G13" s="57"/>
      <c r="H13" s="58"/>
      <c r="J13"/>
      <c r="K13"/>
      <c r="L13"/>
      <c r="M13"/>
      <c r="N13"/>
      <c r="O13"/>
      <c r="P13"/>
      <c r="Q13"/>
      <c r="R13"/>
      <c r="S13"/>
      <c r="T13"/>
    </row>
    <row r="14" spans="1:20">
      <c r="A14" s="97">
        <v>2007</v>
      </c>
      <c r="B14" s="6">
        <v>16432.599999999999</v>
      </c>
      <c r="C14" s="7">
        <v>3879.1</v>
      </c>
      <c r="D14" s="7">
        <v>329.1</v>
      </c>
      <c r="E14" s="7">
        <v>325.10000000000002</v>
      </c>
      <c r="F14" s="7">
        <v>134.4</v>
      </c>
      <c r="G14" s="7">
        <v>1095.7</v>
      </c>
      <c r="H14" s="29">
        <v>1994.8</v>
      </c>
      <c r="J14"/>
      <c r="K14"/>
      <c r="L14"/>
      <c r="M14"/>
      <c r="N14"/>
      <c r="O14"/>
      <c r="P14"/>
      <c r="Q14"/>
      <c r="R14"/>
      <c r="S14"/>
      <c r="T14"/>
    </row>
    <row r="15" spans="1:20">
      <c r="A15" s="76">
        <v>2008</v>
      </c>
      <c r="B15" s="17">
        <v>16701.900000000001</v>
      </c>
      <c r="C15" s="18">
        <v>3914</v>
      </c>
      <c r="D15" s="18">
        <v>318.89999999999998</v>
      </c>
      <c r="E15" s="18">
        <v>327</v>
      </c>
      <c r="F15" s="18">
        <v>148.6</v>
      </c>
      <c r="G15" s="18">
        <v>1192.2</v>
      </c>
      <c r="H15" s="21">
        <v>1927.3</v>
      </c>
      <c r="J15"/>
      <c r="K15"/>
      <c r="L15"/>
      <c r="M15"/>
      <c r="N15"/>
      <c r="O15"/>
      <c r="P15"/>
      <c r="Q15"/>
      <c r="R15"/>
      <c r="S15"/>
      <c r="T15"/>
    </row>
    <row r="16" spans="1:20">
      <c r="A16" s="76">
        <v>2009</v>
      </c>
      <c r="B16" s="17">
        <v>16441.099999999999</v>
      </c>
      <c r="C16" s="18">
        <v>3642.9</v>
      </c>
      <c r="D16" s="18">
        <v>312.3</v>
      </c>
      <c r="E16" s="18">
        <v>303.39999999999998</v>
      </c>
      <c r="F16" s="18">
        <v>144.9</v>
      </c>
      <c r="G16" s="18">
        <v>1125.5999999999999</v>
      </c>
      <c r="H16" s="21">
        <v>1756.8</v>
      </c>
      <c r="J16"/>
      <c r="K16"/>
      <c r="L16"/>
      <c r="M16"/>
      <c r="N16"/>
      <c r="O16"/>
      <c r="P16"/>
      <c r="Q16"/>
      <c r="R16"/>
      <c r="S16"/>
      <c r="T16"/>
    </row>
    <row r="17" spans="1:20">
      <c r="A17" s="76">
        <v>2010</v>
      </c>
      <c r="B17" s="17">
        <v>16684.5</v>
      </c>
      <c r="C17" s="18">
        <v>3657.2</v>
      </c>
      <c r="D17" s="18">
        <v>296.89999999999998</v>
      </c>
      <c r="E17" s="18">
        <v>312</v>
      </c>
      <c r="F17" s="18">
        <v>144.80000000000001</v>
      </c>
      <c r="G17" s="18">
        <v>1183.0999999999999</v>
      </c>
      <c r="H17" s="21">
        <v>1720.5</v>
      </c>
      <c r="J17"/>
      <c r="K17"/>
      <c r="L17"/>
      <c r="M17"/>
      <c r="N17"/>
      <c r="O17"/>
      <c r="P17"/>
      <c r="Q17"/>
      <c r="R17"/>
      <c r="S17"/>
      <c r="T17"/>
    </row>
    <row r="18" spans="1:20">
      <c r="A18" s="76">
        <v>2011</v>
      </c>
      <c r="B18" s="17">
        <v>16931.900000000001</v>
      </c>
      <c r="C18" s="18">
        <v>3713.7</v>
      </c>
      <c r="D18" s="18">
        <v>300.8</v>
      </c>
      <c r="E18" s="18">
        <v>319</v>
      </c>
      <c r="F18" s="18">
        <v>135.6</v>
      </c>
      <c r="G18" s="18">
        <v>1225.5999999999999</v>
      </c>
      <c r="H18" s="21">
        <v>1732.7</v>
      </c>
      <c r="J18"/>
      <c r="K18"/>
      <c r="L18"/>
      <c r="M18"/>
      <c r="N18"/>
      <c r="O18"/>
      <c r="P18"/>
      <c r="Q18"/>
      <c r="R18"/>
      <c r="S18"/>
      <c r="T18"/>
    </row>
    <row r="19" spans="1:20">
      <c r="A19" s="76">
        <v>2012</v>
      </c>
      <c r="B19" s="17">
        <v>17124.900000000001</v>
      </c>
      <c r="C19" s="18">
        <v>3774.4</v>
      </c>
      <c r="D19" s="18">
        <v>305.2</v>
      </c>
      <c r="E19" s="18">
        <v>350.8</v>
      </c>
      <c r="F19" s="18">
        <v>137.1</v>
      </c>
      <c r="G19" s="18">
        <v>1225.3</v>
      </c>
      <c r="H19" s="21">
        <v>1756</v>
      </c>
      <c r="J19"/>
      <c r="K19"/>
      <c r="L19"/>
      <c r="M19"/>
      <c r="N19"/>
      <c r="O19"/>
      <c r="P19"/>
      <c r="Q19"/>
      <c r="R19"/>
      <c r="S19"/>
      <c r="T19"/>
    </row>
    <row r="20" spans="1:20">
      <c r="A20" s="98">
        <v>2013</v>
      </c>
      <c r="B20" s="23">
        <v>17349.8</v>
      </c>
      <c r="C20" s="24">
        <v>3788.4</v>
      </c>
      <c r="D20" s="24">
        <v>311.2</v>
      </c>
      <c r="E20" s="24">
        <v>346.4</v>
      </c>
      <c r="F20" s="24">
        <v>138.9</v>
      </c>
      <c r="G20" s="24">
        <v>1283.9000000000001</v>
      </c>
      <c r="H20" s="25">
        <v>1708</v>
      </c>
      <c r="J20"/>
      <c r="K20"/>
      <c r="L20"/>
      <c r="M20"/>
      <c r="N20"/>
      <c r="O20"/>
      <c r="P20"/>
      <c r="Q20"/>
      <c r="R20"/>
      <c r="S20"/>
      <c r="T20"/>
    </row>
    <row r="21" spans="1:20">
      <c r="A21" s="77" t="s">
        <v>247</v>
      </c>
      <c r="B21" s="24"/>
      <c r="C21" s="24"/>
      <c r="D21" s="24"/>
      <c r="E21" s="24"/>
      <c r="F21" s="24"/>
      <c r="G21" s="24"/>
      <c r="H21" s="25"/>
      <c r="J21"/>
      <c r="K21"/>
      <c r="L21"/>
      <c r="M21"/>
      <c r="N21"/>
      <c r="O21"/>
      <c r="P21"/>
      <c r="Q21"/>
      <c r="R21"/>
      <c r="S21"/>
      <c r="T21"/>
    </row>
    <row r="22" spans="1:20">
      <c r="A22" s="97">
        <v>2007</v>
      </c>
      <c r="B22" s="6">
        <v>365.5</v>
      </c>
      <c r="C22" s="7">
        <v>96</v>
      </c>
      <c r="D22" s="7">
        <v>4.8</v>
      </c>
      <c r="E22" s="7">
        <v>16.8</v>
      </c>
      <c r="F22" s="7">
        <v>3.3</v>
      </c>
      <c r="G22" s="7">
        <v>35.1</v>
      </c>
      <c r="H22" s="29">
        <v>36</v>
      </c>
      <c r="J22"/>
      <c r="K22"/>
      <c r="L22"/>
      <c r="M22"/>
      <c r="N22"/>
      <c r="O22"/>
      <c r="P22"/>
      <c r="Q22"/>
      <c r="R22"/>
      <c r="S22"/>
      <c r="T22"/>
    </row>
    <row r="23" spans="1:20">
      <c r="A23" s="76">
        <v>2008</v>
      </c>
      <c r="B23" s="17">
        <v>381.9</v>
      </c>
      <c r="C23" s="18">
        <v>98.1</v>
      </c>
      <c r="D23" s="18">
        <v>3.7</v>
      </c>
      <c r="E23" s="18">
        <v>17.5</v>
      </c>
      <c r="F23" s="18">
        <v>3.1</v>
      </c>
      <c r="G23" s="18">
        <v>39.1</v>
      </c>
      <c r="H23" s="21">
        <v>34.799999999999997</v>
      </c>
      <c r="J23"/>
      <c r="K23"/>
      <c r="L23"/>
      <c r="M23"/>
      <c r="N23"/>
      <c r="O23"/>
      <c r="P23"/>
      <c r="Q23"/>
      <c r="R23"/>
      <c r="S23"/>
      <c r="T23"/>
    </row>
    <row r="24" spans="1:20">
      <c r="A24" s="76">
        <v>2009</v>
      </c>
      <c r="B24" s="17">
        <v>368.5</v>
      </c>
      <c r="C24" s="18">
        <v>79.7</v>
      </c>
      <c r="D24" s="18">
        <v>3.1</v>
      </c>
      <c r="E24" s="18">
        <v>14.4</v>
      </c>
      <c r="F24" s="18">
        <v>2.6</v>
      </c>
      <c r="G24" s="18">
        <v>35.9</v>
      </c>
      <c r="H24" s="21">
        <v>23.8</v>
      </c>
      <c r="J24"/>
      <c r="K24"/>
      <c r="L24"/>
      <c r="M24"/>
      <c r="N24"/>
      <c r="O24"/>
      <c r="P24"/>
      <c r="Q24"/>
      <c r="R24"/>
      <c r="S24"/>
      <c r="T24"/>
    </row>
    <row r="25" spans="1:20">
      <c r="A25" s="76">
        <v>2010</v>
      </c>
      <c r="B25" s="17">
        <v>354.8</v>
      </c>
      <c r="C25" s="18">
        <v>82.6</v>
      </c>
      <c r="D25" s="18">
        <v>3.4</v>
      </c>
      <c r="E25" s="18">
        <v>17.600000000000001</v>
      </c>
      <c r="F25" s="18">
        <v>3.6</v>
      </c>
      <c r="G25" s="18">
        <v>34.700000000000003</v>
      </c>
      <c r="H25" s="21">
        <v>23.2</v>
      </c>
    </row>
    <row r="26" spans="1:20">
      <c r="A26" s="76">
        <v>2011</v>
      </c>
      <c r="B26" s="17">
        <v>374.5</v>
      </c>
      <c r="C26" s="18">
        <v>90.3</v>
      </c>
      <c r="D26" s="18">
        <v>4.4000000000000004</v>
      </c>
      <c r="E26" s="18">
        <v>18.5</v>
      </c>
      <c r="F26" s="18">
        <v>4.2</v>
      </c>
      <c r="G26" s="18">
        <v>36.4</v>
      </c>
      <c r="H26" s="21">
        <v>26.8</v>
      </c>
    </row>
    <row r="27" spans="1:20">
      <c r="A27" s="76">
        <v>2012</v>
      </c>
      <c r="B27" s="17">
        <v>386.4</v>
      </c>
      <c r="C27" s="18">
        <v>98</v>
      </c>
      <c r="D27" s="18">
        <v>4.0999999999999996</v>
      </c>
      <c r="E27" s="18">
        <v>18.5</v>
      </c>
      <c r="F27" s="18">
        <v>3.6</v>
      </c>
      <c r="G27" s="18">
        <v>41.8</v>
      </c>
      <c r="H27" s="21">
        <v>29.9</v>
      </c>
    </row>
    <row r="28" spans="1:20">
      <c r="A28" s="98">
        <v>2013</v>
      </c>
      <c r="B28" s="23">
        <v>393.1</v>
      </c>
      <c r="C28" s="24">
        <v>97.1</v>
      </c>
      <c r="D28" s="24">
        <v>3.8</v>
      </c>
      <c r="E28" s="24">
        <v>21.2</v>
      </c>
      <c r="F28" s="24">
        <v>4.5</v>
      </c>
      <c r="G28" s="24">
        <v>40</v>
      </c>
      <c r="H28" s="25">
        <v>27.5</v>
      </c>
    </row>
    <row r="29" spans="1:20">
      <c r="A29" s="77" t="s">
        <v>61</v>
      </c>
      <c r="B29" s="144"/>
      <c r="C29" s="144"/>
      <c r="D29" s="144"/>
      <c r="E29" s="144"/>
      <c r="F29" s="144"/>
      <c r="G29" s="144"/>
      <c r="H29" s="145"/>
    </row>
    <row r="30" spans="1:20">
      <c r="A30" s="97">
        <v>2007</v>
      </c>
      <c r="B30" s="6">
        <v>167.5</v>
      </c>
      <c r="C30" s="7">
        <v>42.7</v>
      </c>
      <c r="D30" s="7">
        <v>1.9</v>
      </c>
      <c r="E30" s="7">
        <v>6.6</v>
      </c>
      <c r="F30" s="7" t="s">
        <v>14</v>
      </c>
      <c r="G30" s="7">
        <v>15.5</v>
      </c>
      <c r="H30" s="29">
        <v>17.7</v>
      </c>
      <c r="J30"/>
      <c r="K30"/>
      <c r="L30"/>
      <c r="M30"/>
      <c r="N30"/>
      <c r="O30"/>
      <c r="P30"/>
      <c r="Q30"/>
      <c r="R30"/>
      <c r="S30"/>
      <c r="T30"/>
    </row>
    <row r="31" spans="1:20">
      <c r="A31" s="76">
        <v>2008</v>
      </c>
      <c r="B31" s="17">
        <v>172.6</v>
      </c>
      <c r="C31" s="18">
        <v>41.3</v>
      </c>
      <c r="D31" s="18">
        <v>1.7</v>
      </c>
      <c r="E31" s="18">
        <v>6.3</v>
      </c>
      <c r="F31" s="18" t="s">
        <v>14</v>
      </c>
      <c r="G31" s="18">
        <v>18</v>
      </c>
      <c r="H31" s="21">
        <v>14.4</v>
      </c>
      <c r="J31"/>
      <c r="K31"/>
      <c r="L31"/>
      <c r="M31"/>
      <c r="N31"/>
      <c r="O31"/>
      <c r="P31"/>
      <c r="Q31"/>
      <c r="R31"/>
      <c r="S31"/>
      <c r="T31"/>
    </row>
    <row r="32" spans="1:20">
      <c r="A32" s="76">
        <v>2009</v>
      </c>
      <c r="B32" s="17">
        <v>165.6</v>
      </c>
      <c r="C32" s="18">
        <v>34</v>
      </c>
      <c r="D32" s="18" t="s">
        <v>14</v>
      </c>
      <c r="E32" s="18">
        <v>5.8</v>
      </c>
      <c r="F32" s="18" t="s">
        <v>14</v>
      </c>
      <c r="G32" s="18">
        <v>14.8</v>
      </c>
      <c r="H32" s="21">
        <v>11.3</v>
      </c>
      <c r="J32"/>
      <c r="K32"/>
      <c r="L32"/>
      <c r="M32"/>
      <c r="N32"/>
      <c r="O32"/>
      <c r="P32"/>
      <c r="Q32"/>
      <c r="R32"/>
      <c r="S32"/>
      <c r="T32"/>
    </row>
    <row r="33" spans="1:20">
      <c r="A33" s="76">
        <v>2010</v>
      </c>
      <c r="B33" s="17">
        <v>155.4</v>
      </c>
      <c r="C33" s="18">
        <v>34.299999999999997</v>
      </c>
      <c r="D33" s="18">
        <v>1.8</v>
      </c>
      <c r="E33" s="18">
        <v>5.5</v>
      </c>
      <c r="F33" s="18" t="s">
        <v>14</v>
      </c>
      <c r="G33" s="18">
        <v>15.2</v>
      </c>
      <c r="H33" s="21">
        <v>10.7</v>
      </c>
      <c r="J33"/>
      <c r="K33"/>
      <c r="L33"/>
      <c r="M33"/>
      <c r="N33"/>
      <c r="O33"/>
      <c r="P33"/>
      <c r="Q33"/>
      <c r="R33"/>
      <c r="S33"/>
      <c r="T33"/>
    </row>
    <row r="34" spans="1:20">
      <c r="A34" s="76">
        <v>2011</v>
      </c>
      <c r="B34" s="17">
        <v>163</v>
      </c>
      <c r="C34" s="18">
        <v>38.299999999999997</v>
      </c>
      <c r="D34" s="18">
        <v>1.9</v>
      </c>
      <c r="E34" s="18">
        <v>7</v>
      </c>
      <c r="F34" s="18" t="s">
        <v>14</v>
      </c>
      <c r="G34" s="18">
        <v>15.1</v>
      </c>
      <c r="H34" s="21">
        <v>12.8</v>
      </c>
      <c r="J34"/>
      <c r="K34"/>
      <c r="L34"/>
      <c r="M34"/>
      <c r="N34"/>
      <c r="O34"/>
      <c r="P34"/>
      <c r="Q34"/>
      <c r="R34"/>
      <c r="S34"/>
      <c r="T34"/>
    </row>
    <row r="35" spans="1:20">
      <c r="A35" s="76">
        <v>2012</v>
      </c>
      <c r="B35" s="17">
        <v>173.4</v>
      </c>
      <c r="C35" s="18">
        <v>39.700000000000003</v>
      </c>
      <c r="D35" s="18" t="s">
        <v>14</v>
      </c>
      <c r="E35" s="18">
        <v>6.7</v>
      </c>
      <c r="F35" s="18" t="s">
        <v>14</v>
      </c>
      <c r="G35" s="18">
        <v>15.4</v>
      </c>
      <c r="H35" s="21">
        <v>14.7</v>
      </c>
      <c r="J35"/>
      <c r="K35"/>
      <c r="L35"/>
      <c r="M35"/>
      <c r="N35"/>
      <c r="O35"/>
      <c r="P35"/>
      <c r="Q35"/>
      <c r="R35"/>
      <c r="S35"/>
      <c r="T35"/>
    </row>
    <row r="36" spans="1:20">
      <c r="A36" s="98">
        <v>2013</v>
      </c>
      <c r="B36" s="23">
        <v>175.3</v>
      </c>
      <c r="C36" s="24">
        <v>41.3</v>
      </c>
      <c r="D36" s="24" t="s">
        <v>14</v>
      </c>
      <c r="E36" s="24">
        <v>7.8</v>
      </c>
      <c r="F36" s="24">
        <v>2.1</v>
      </c>
      <c r="G36" s="24">
        <v>17.899999999999999</v>
      </c>
      <c r="H36" s="25">
        <v>12.7</v>
      </c>
      <c r="J36"/>
      <c r="K36"/>
      <c r="L36"/>
      <c r="M36"/>
      <c r="N36"/>
      <c r="O36"/>
      <c r="P36"/>
      <c r="Q36"/>
      <c r="R36"/>
      <c r="S36"/>
      <c r="T36"/>
    </row>
    <row r="37" spans="1:20">
      <c r="A37" s="77" t="s">
        <v>60</v>
      </c>
      <c r="B37" s="24"/>
      <c r="C37" s="24"/>
      <c r="D37" s="24"/>
      <c r="E37" s="24"/>
      <c r="F37" s="24"/>
      <c r="G37" s="24"/>
      <c r="H37" s="25"/>
      <c r="J37"/>
      <c r="K37"/>
      <c r="L37"/>
      <c r="M37"/>
      <c r="N37"/>
      <c r="O37"/>
      <c r="P37"/>
      <c r="Q37"/>
      <c r="R37"/>
      <c r="S37"/>
      <c r="T37"/>
    </row>
    <row r="38" spans="1:20">
      <c r="A38" s="97">
        <v>2007</v>
      </c>
      <c r="B38" s="6">
        <v>189.7</v>
      </c>
      <c r="C38" s="7">
        <v>51.7</v>
      </c>
      <c r="D38" s="7">
        <v>2.9</v>
      </c>
      <c r="E38" s="7">
        <v>9.5</v>
      </c>
      <c r="F38" s="7">
        <v>2</v>
      </c>
      <c r="G38" s="7">
        <v>19.3</v>
      </c>
      <c r="H38" s="29">
        <v>17.899999999999999</v>
      </c>
      <c r="J38"/>
      <c r="K38"/>
      <c r="L38"/>
      <c r="M38"/>
      <c r="N38"/>
      <c r="O38"/>
      <c r="P38"/>
      <c r="Q38"/>
      <c r="R38"/>
      <c r="S38"/>
      <c r="T38"/>
    </row>
    <row r="39" spans="1:20">
      <c r="A39" s="76">
        <v>2008</v>
      </c>
      <c r="B39" s="17">
        <v>201</v>
      </c>
      <c r="C39" s="18">
        <v>54</v>
      </c>
      <c r="D39" s="18">
        <v>2</v>
      </c>
      <c r="E39" s="18">
        <v>10.5</v>
      </c>
      <c r="F39" s="18">
        <v>2.1</v>
      </c>
      <c r="G39" s="18">
        <v>19.7</v>
      </c>
      <c r="H39" s="21">
        <v>19.600000000000001</v>
      </c>
      <c r="J39"/>
      <c r="K39"/>
      <c r="L39"/>
      <c r="M39"/>
      <c r="N39"/>
      <c r="O39"/>
      <c r="P39"/>
      <c r="Q39"/>
      <c r="R39"/>
      <c r="S39"/>
      <c r="T39"/>
    </row>
    <row r="40" spans="1:20">
      <c r="A40" s="76">
        <v>2009</v>
      </c>
      <c r="B40" s="17">
        <v>196.5</v>
      </c>
      <c r="C40" s="18">
        <v>44.7</v>
      </c>
      <c r="D40" s="18">
        <v>2.1</v>
      </c>
      <c r="E40" s="18">
        <v>8.1</v>
      </c>
      <c r="F40" s="18" t="s">
        <v>14</v>
      </c>
      <c r="G40" s="18">
        <v>20.8</v>
      </c>
      <c r="H40" s="21">
        <v>12.2</v>
      </c>
      <c r="J40"/>
      <c r="K40"/>
      <c r="L40"/>
      <c r="M40"/>
      <c r="N40"/>
      <c r="O40"/>
      <c r="P40"/>
      <c r="Q40"/>
      <c r="R40"/>
      <c r="S40"/>
      <c r="T40"/>
    </row>
    <row r="41" spans="1:20">
      <c r="A41" s="76">
        <v>2010</v>
      </c>
      <c r="B41" s="17">
        <v>192.9</v>
      </c>
      <c r="C41" s="18">
        <v>47.3</v>
      </c>
      <c r="D41" s="18">
        <v>1.6</v>
      </c>
      <c r="E41" s="18">
        <v>11.9</v>
      </c>
      <c r="F41" s="18">
        <v>2.5</v>
      </c>
      <c r="G41" s="18">
        <v>19</v>
      </c>
      <c r="H41" s="21">
        <v>12.3</v>
      </c>
      <c r="J41"/>
      <c r="K41"/>
      <c r="L41"/>
      <c r="M41"/>
      <c r="N41"/>
      <c r="O41"/>
      <c r="P41"/>
      <c r="Q41"/>
      <c r="R41"/>
      <c r="S41"/>
      <c r="T41"/>
    </row>
    <row r="42" spans="1:20">
      <c r="A42" s="76">
        <v>2011</v>
      </c>
      <c r="B42" s="17">
        <v>203.7</v>
      </c>
      <c r="C42" s="18">
        <v>51.2</v>
      </c>
      <c r="D42" s="18">
        <v>2.5</v>
      </c>
      <c r="E42" s="18">
        <v>11.3</v>
      </c>
      <c r="F42" s="18">
        <v>2.7</v>
      </c>
      <c r="G42" s="18">
        <v>21</v>
      </c>
      <c r="H42" s="21">
        <v>13.7</v>
      </c>
      <c r="J42"/>
      <c r="K42"/>
      <c r="L42"/>
      <c r="M42"/>
      <c r="N42"/>
      <c r="O42"/>
      <c r="P42"/>
      <c r="Q42"/>
      <c r="R42"/>
      <c r="S42"/>
      <c r="T42"/>
    </row>
    <row r="43" spans="1:20">
      <c r="A43" s="76">
        <v>2012</v>
      </c>
      <c r="B43" s="17">
        <v>204.4</v>
      </c>
      <c r="C43" s="18">
        <v>56.4</v>
      </c>
      <c r="D43" s="18">
        <v>2.7</v>
      </c>
      <c r="E43" s="18">
        <v>11.3</v>
      </c>
      <c r="F43" s="18">
        <v>2.1</v>
      </c>
      <c r="G43" s="18">
        <v>25.8</v>
      </c>
      <c r="H43" s="21">
        <v>14.6</v>
      </c>
      <c r="J43"/>
      <c r="K43"/>
      <c r="L43"/>
      <c r="M43"/>
      <c r="N43"/>
      <c r="O43"/>
      <c r="P43"/>
      <c r="Q43"/>
      <c r="R43"/>
      <c r="S43"/>
      <c r="T43"/>
    </row>
    <row r="44" spans="1:20">
      <c r="A44" s="98">
        <v>2013</v>
      </c>
      <c r="B44" s="23">
        <v>209.9</v>
      </c>
      <c r="C44" s="24">
        <v>53.9</v>
      </c>
      <c r="D44" s="24">
        <v>3</v>
      </c>
      <c r="E44" s="24">
        <v>12.7</v>
      </c>
      <c r="F44" s="24">
        <v>2.2999999999999998</v>
      </c>
      <c r="G44" s="24">
        <v>21.7</v>
      </c>
      <c r="H44" s="25">
        <v>14.2</v>
      </c>
      <c r="J44"/>
      <c r="K44"/>
      <c r="L44"/>
      <c r="M44"/>
      <c r="N44"/>
      <c r="O44"/>
      <c r="P44"/>
      <c r="Q44"/>
      <c r="R44"/>
      <c r="S44"/>
      <c r="T44"/>
    </row>
    <row r="46" spans="1:20">
      <c r="A46" s="2" t="s">
        <v>63</v>
      </c>
    </row>
  </sheetData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Sheet47">
    <pageSetUpPr fitToPage="1"/>
  </sheetPr>
  <dimension ref="A1:T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8" width="15.7109375" style="2" customWidth="1"/>
    <col min="9" max="16384" width="9.140625" style="2"/>
  </cols>
  <sheetData>
    <row r="1" spans="1:20">
      <c r="A1" s="1" t="s">
        <v>235</v>
      </c>
    </row>
    <row r="2" spans="1:20">
      <c r="A2" s="1"/>
    </row>
    <row r="3" spans="1:20" ht="45">
      <c r="B3" s="67" t="s">
        <v>146</v>
      </c>
      <c r="C3" s="68" t="s">
        <v>75</v>
      </c>
      <c r="D3" s="68" t="s">
        <v>148</v>
      </c>
      <c r="E3" s="68" t="s">
        <v>147</v>
      </c>
      <c r="F3" s="68" t="s">
        <v>76</v>
      </c>
      <c r="G3" s="68" t="s">
        <v>77</v>
      </c>
      <c r="H3" s="69" t="s">
        <v>78</v>
      </c>
    </row>
    <row r="4" spans="1:20">
      <c r="A4" s="94" t="s">
        <v>74</v>
      </c>
      <c r="B4" s="68"/>
      <c r="C4" s="68"/>
      <c r="D4" s="68"/>
      <c r="E4" s="68"/>
      <c r="F4" s="68"/>
      <c r="G4" s="68"/>
      <c r="H4" s="69"/>
    </row>
    <row r="5" spans="1:20">
      <c r="A5" s="77" t="s">
        <v>43</v>
      </c>
      <c r="B5" s="46"/>
      <c r="C5" s="46"/>
      <c r="D5" s="46"/>
      <c r="E5" s="46"/>
      <c r="F5" s="46"/>
      <c r="G5" s="46"/>
      <c r="H5" s="47"/>
    </row>
    <row r="6" spans="1:20">
      <c r="A6" s="73">
        <v>2008</v>
      </c>
      <c r="B6" s="6">
        <f>IF(ISERROR('30a'!B7/'30a'!B6*100-100),"n.a.",'30a'!B7/'30a'!B6*100-100)</f>
        <v>1.7007875890725757</v>
      </c>
      <c r="C6" s="7">
        <f>IF(ISERROR('30a'!C7/'30a'!C6*100-100),"n.a.",'30a'!C7/'30a'!C6*100-100)</f>
        <v>0.92825518212920599</v>
      </c>
      <c r="D6" s="7">
        <f>IF(ISERROR('30a'!D7/'30a'!D6*100-100),"n.a.",'30a'!D7/'30a'!D6*100-100)</f>
        <v>-3.4131736526945957</v>
      </c>
      <c r="E6" s="7">
        <f>IF(ISERROR('30a'!E7/'30a'!E6*100-100),"n.a.",'30a'!E7/'30a'!E6*100-100)</f>
        <v>0.76045627376426239</v>
      </c>
      <c r="F6" s="7">
        <f>IF(ISERROR('30a'!F7/'30a'!F6*100-100),"n.a.",'30a'!F7/'30a'!F6*100-100)</f>
        <v>10.167029774872915</v>
      </c>
      <c r="G6" s="7">
        <f>IF(ISERROR('30a'!G7/'30a'!G6*100-100),"n.a.",'30a'!G7/'30a'!G6*100-100)</f>
        <v>8.88751326494517</v>
      </c>
      <c r="H6" s="29">
        <f>IF(ISERROR('30a'!H7/'30a'!H6*100-100),"n.a.",'30a'!H7/'30a'!H6*100-100)</f>
        <v>-3.3829032893441138</v>
      </c>
      <c r="J6"/>
      <c r="K6"/>
      <c r="L6"/>
      <c r="M6"/>
      <c r="N6"/>
      <c r="O6"/>
      <c r="P6"/>
      <c r="Q6"/>
      <c r="R6"/>
      <c r="S6"/>
      <c r="T6"/>
    </row>
    <row r="7" spans="1:20">
      <c r="A7" s="74">
        <v>2009</v>
      </c>
      <c r="B7" s="17">
        <f>IF(ISERROR('30a'!B8/'30a'!B7*100-100),"n.a.",'30a'!B8/'30a'!B7*100-100)</f>
        <v>-1.6044439761645464</v>
      </c>
      <c r="C7" s="18">
        <f>IF(ISERROR('30a'!C8/'30a'!C7*100-100),"n.a.",'30a'!C8/'30a'!C7*100-100)</f>
        <v>-7.2156725904140018</v>
      </c>
      <c r="D7" s="18">
        <f>IF(ISERROR('30a'!D8/'30a'!D7*100-100),"n.a.",'30a'!D8/'30a'!D7*100-100)</f>
        <v>-2.2628642281463129</v>
      </c>
      <c r="E7" s="18">
        <f>IF(ISERROR('30a'!E8/'30a'!E7*100-100),"n.a.",'30a'!E8/'30a'!E7*100-100)</f>
        <v>-7.7503628447024653</v>
      </c>
      <c r="F7" s="18">
        <f>IF(ISERROR('30a'!F8/'30a'!F7*100-100),"n.a.",'30a'!F8/'30a'!F7*100-100)</f>
        <v>-2.8345418589320985</v>
      </c>
      <c r="G7" s="18">
        <f>IF(ISERROR('30a'!G8/'30a'!G7*100-100),"n.a.",'30a'!G8/'30a'!G7*100-100)</f>
        <v>-5.6688053277024153</v>
      </c>
      <c r="H7" s="21">
        <f>IF(ISERROR('30a'!H8/'30a'!H7*100-100),"n.a.",'30a'!H8/'30a'!H7*100-100)</f>
        <v>-9.2502930533611902</v>
      </c>
      <c r="J7"/>
      <c r="K7"/>
      <c r="L7"/>
      <c r="M7"/>
      <c r="N7"/>
      <c r="O7"/>
      <c r="P7"/>
      <c r="Q7"/>
      <c r="R7"/>
      <c r="S7"/>
      <c r="T7"/>
    </row>
    <row r="8" spans="1:20">
      <c r="A8" s="74">
        <v>2010</v>
      </c>
      <c r="B8" s="17">
        <f>IF(ISERROR('30a'!B9/'30a'!B8*100-100),"n.a.",'30a'!B9/'30a'!B8*100-100)</f>
        <v>1.3658780347061423</v>
      </c>
      <c r="C8" s="18">
        <f>IF(ISERROR('30a'!C9/'30a'!C8*100-100),"n.a.",'30a'!C9/'30a'!C8*100-100)</f>
        <v>0.46204265835707758</v>
      </c>
      <c r="D8" s="18">
        <f>IF(ISERROR('30a'!D9/'30a'!D8*100-100),"n.a.",'30a'!D9/'30a'!D8*100-100)</f>
        <v>-4.7573739295908695</v>
      </c>
      <c r="E8" s="18">
        <f>IF(ISERROR('30a'!E9/'30a'!E8*100-100),"n.a.",'30a'!E9/'30a'!E8*100-100)</f>
        <v>3.7130270610446843</v>
      </c>
      <c r="F8" s="18">
        <f>IF(ISERROR('30a'!F9/'30a'!F8*100-100),"n.a.",'30a'!F9/'30a'!F8*100-100)</f>
        <v>0.67842605156039326</v>
      </c>
      <c r="G8" s="18">
        <f>IF(ISERROR('30a'!G9/'30a'!G8*100-100),"n.a.",'30a'!G9/'30a'!G8*100-100)</f>
        <v>4.8471803702109213</v>
      </c>
      <c r="H8" s="21">
        <f>IF(ISERROR('30a'!H9/'30a'!H8*100-100),"n.a.",'30a'!H9/'30a'!H8*100-100)</f>
        <v>-2.0723351679209117</v>
      </c>
      <c r="J8"/>
      <c r="K8"/>
      <c r="L8"/>
      <c r="M8"/>
      <c r="N8"/>
      <c r="O8"/>
      <c r="P8"/>
      <c r="Q8"/>
      <c r="R8"/>
      <c r="S8"/>
      <c r="T8"/>
    </row>
    <row r="9" spans="1:20">
      <c r="A9" s="74">
        <v>2011</v>
      </c>
      <c r="B9" s="17">
        <f>IF(ISERROR('30a'!B10/'30a'!B9*100-100),"n.a.",'30a'!B10/'30a'!B9*100-100)</f>
        <v>1.5675526576795988</v>
      </c>
      <c r="C9" s="18">
        <f>IF(ISERROR('30a'!C10/'30a'!C9*100-100),"n.a.",'30a'!C10/'30a'!C9*100-100)</f>
        <v>1.7166693406064297</v>
      </c>
      <c r="D9" s="18">
        <f>IF(ISERROR('30a'!D10/'30a'!D9*100-100),"n.a.",'30a'!D10/'30a'!D9*100-100)</f>
        <v>1.6317016317016311</v>
      </c>
      <c r="E9" s="18">
        <f>IF(ISERROR('30a'!E10/'30a'!E9*100-100),"n.a.",'30a'!E10/'30a'!E9*100-100)</f>
        <v>2.3968446601941622</v>
      </c>
      <c r="F9" s="18">
        <f>IF(ISERROR('30a'!F10/'30a'!F9*100-100),"n.a.",'30a'!F10/'30a'!F9*100-100)</f>
        <v>-5.7951482479784318</v>
      </c>
      <c r="G9" s="18">
        <f>IF(ISERROR('30a'!G10/'30a'!G9*100-100),"n.a.",'30a'!G10/'30a'!G9*100-100)</f>
        <v>3.6294958121202257</v>
      </c>
      <c r="H9" s="21">
        <f>IF(ISERROR('30a'!H10/'30a'!H9*100-100),"n.a.",'30a'!H10/'30a'!H9*100-100)</f>
        <v>0.90611917187588631</v>
      </c>
      <c r="J9"/>
      <c r="K9"/>
      <c r="L9"/>
      <c r="M9"/>
      <c r="N9"/>
      <c r="O9"/>
      <c r="P9"/>
      <c r="Q9"/>
      <c r="R9"/>
      <c r="S9"/>
      <c r="T9"/>
    </row>
    <row r="10" spans="1:20">
      <c r="A10" s="74">
        <v>2012</v>
      </c>
      <c r="B10" s="17">
        <f>IF(ISERROR('30a'!B11/'30a'!B10*100-100),"n.a.",'30a'!B11/'30a'!B10*100-100)</f>
        <v>1.1839550686451048</v>
      </c>
      <c r="C10" s="18">
        <f>IF(ISERROR('30a'!C11/'30a'!C10*100-100),"n.a.",'30a'!C11/'30a'!C10*100-100)</f>
        <v>1.7981072555204918</v>
      </c>
      <c r="D10" s="18">
        <f>IF(ISERROR('30a'!D11/'30a'!D10*100-100),"n.a.",'30a'!D11/'30a'!D10*100-100)</f>
        <v>1.3761467889908232</v>
      </c>
      <c r="E10" s="18">
        <f>IF(ISERROR('30a'!E11/'30a'!E10*100-100),"n.a.",'30a'!E11/'30a'!E10*100-100)</f>
        <v>9.4222222222222172</v>
      </c>
      <c r="F10" s="18">
        <f>IF(ISERROR('30a'!F11/'30a'!F10*100-100),"n.a.",'30a'!F11/'30a'!F10*100-100)</f>
        <v>0.64377682403431891</v>
      </c>
      <c r="G10" s="18">
        <f>IF(ISERROR('30a'!G11/'30a'!G10*100-100),"n.a.",'30a'!G11/'30a'!G10*100-100)</f>
        <v>0.41204437400949701</v>
      </c>
      <c r="H10" s="21">
        <f>IF(ISERROR('30a'!H11/'30a'!H10*100-100),"n.a.",'30a'!H11/'30a'!H10*100-100)</f>
        <v>1.5004262574595231</v>
      </c>
      <c r="J10"/>
      <c r="K10"/>
      <c r="L10"/>
      <c r="M10"/>
      <c r="N10"/>
      <c r="O10"/>
      <c r="P10"/>
      <c r="Q10"/>
      <c r="R10"/>
      <c r="S10"/>
      <c r="T10"/>
    </row>
    <row r="11" spans="1:20">
      <c r="A11" s="74">
        <v>2013</v>
      </c>
      <c r="B11" s="17">
        <f>IF(ISERROR('30a'!B12/'30a'!B11*100-100),"n.a.",'30a'!B12/'30a'!B11*100-100)</f>
        <v>1.3225745661373196</v>
      </c>
      <c r="C11" s="18">
        <f>IF(ISERROR('30a'!C12/'30a'!C11*100-100),"n.a.",'30a'!C12/'30a'!C11*100-100)</f>
        <v>0.33829149881211151</v>
      </c>
      <c r="D11" s="18">
        <f>IF(ISERROR('30a'!D12/'30a'!D11*100-100),"n.a.",'30a'!D12/'30a'!D11*100-100)</f>
        <v>1.8099547511312437</v>
      </c>
      <c r="E11" s="18">
        <f>IF(ISERROR('30a'!E12/'30a'!E11*100-100),"n.a.",'30a'!E12/'30a'!E11*100-100)</f>
        <v>-0.46033035472515849</v>
      </c>
      <c r="F11" s="18">
        <f>IF(ISERROR('30a'!F12/'30a'!F11*100-100),"n.a.",'30a'!F12/'30a'!F11*100-100)</f>
        <v>1.9189765458422272</v>
      </c>
      <c r="G11" s="18">
        <f>IF(ISERROR('30a'!G12/'30a'!G11*100-100),"n.a.",'30a'!G12/'30a'!G11*100-100)</f>
        <v>4.4823232323232247</v>
      </c>
      <c r="H11" s="21">
        <f>IF(ISERROR('30a'!H12/'30a'!H11*100-100),"n.a.",'30a'!H12/'30a'!H11*100-100)</f>
        <v>-2.8221065009239084</v>
      </c>
      <c r="J11"/>
      <c r="K11"/>
      <c r="L11"/>
      <c r="M11"/>
      <c r="N11"/>
      <c r="O11"/>
      <c r="P11"/>
      <c r="Q11"/>
      <c r="R11"/>
      <c r="S11"/>
      <c r="T11"/>
    </row>
    <row r="12" spans="1:20">
      <c r="A12" s="75" t="s">
        <v>188</v>
      </c>
      <c r="B12" s="23">
        <f>IF(ISERROR('30a'!B12/'30a'!B6*100-100),"n.a.",'30a'!B12/'30a'!B6*100-100)</f>
        <v>5.6244456218262968</v>
      </c>
      <c r="C12" s="24">
        <f>IF(ISERROR('30a'!C12/'30a'!C6*100-100),"n.a.",'30a'!C12/'30a'!C6*100-100)</f>
        <v>-2.2564902394848048</v>
      </c>
      <c r="D12" s="24">
        <f>IF(ISERROR('30a'!D12/'30a'!D6*100-100),"n.a.",'30a'!D12/'30a'!D6*100-100)</f>
        <v>-5.6886227544910071</v>
      </c>
      <c r="E12" s="24">
        <f>IF(ISERROR('30a'!E12/'30a'!E6*100-100),"n.a.",'30a'!E12/'30a'!E6*100-100)</f>
        <v>7.5168177829774976</v>
      </c>
      <c r="F12" s="24">
        <f>IF(ISERROR('30a'!F12/'30a'!F6*100-100),"n.a.",'30a'!F12/'30a'!F6*100-100)</f>
        <v>4.1394335511982803</v>
      </c>
      <c r="G12" s="24">
        <f>IF(ISERROR('30a'!G12/'30a'!G6*100-100),"n.a.",'30a'!G12/'30a'!G6*100-100)</f>
        <v>17.085249380969231</v>
      </c>
      <c r="H12" s="25">
        <f>IF(ISERROR('30a'!H12/'30a'!H6*100-100),"n.a.",'30a'!H12/'30a'!H6*100-100)</f>
        <v>-14.54106755958243</v>
      </c>
      <c r="J12"/>
      <c r="K12"/>
      <c r="L12"/>
      <c r="M12"/>
      <c r="N12"/>
      <c r="O12"/>
      <c r="P12"/>
      <c r="Q12"/>
      <c r="R12"/>
      <c r="S12"/>
      <c r="T12"/>
    </row>
    <row r="13" spans="1:20">
      <c r="A13" s="77" t="s">
        <v>58</v>
      </c>
      <c r="B13" s="57"/>
      <c r="C13" s="57"/>
      <c r="D13" s="57"/>
      <c r="E13" s="57"/>
      <c r="F13" s="57"/>
      <c r="G13" s="57"/>
      <c r="H13" s="58"/>
      <c r="J13"/>
      <c r="K13"/>
      <c r="L13"/>
      <c r="M13"/>
      <c r="N13"/>
      <c r="O13"/>
      <c r="P13"/>
      <c r="Q13"/>
      <c r="R13"/>
      <c r="S13"/>
      <c r="T13"/>
    </row>
    <row r="14" spans="1:20">
      <c r="A14" s="73">
        <v>2008</v>
      </c>
      <c r="B14" s="6">
        <f>IF(ISERROR('30a'!B15/'30a'!B14*100-100),"n.a.",'30a'!B15/'30a'!B14*100-100)</f>
        <v>1.6388155252364385</v>
      </c>
      <c r="C14" s="7">
        <f>IF(ISERROR('30a'!C15/'30a'!C14*100-100),"n.a.",'30a'!C15/'30a'!C14*100-100)</f>
        <v>0.89969322781058736</v>
      </c>
      <c r="D14" s="7">
        <f>IF(ISERROR('30a'!D15/'30a'!D14*100-100),"n.a.",'30a'!D15/'30a'!D14*100-100)</f>
        <v>-3.0993618960802394</v>
      </c>
      <c r="E14" s="7">
        <f>IF(ISERROR('30a'!E15/'30a'!E14*100-100),"n.a.",'30a'!E15/'30a'!E14*100-100)</f>
        <v>0.58443555828975491</v>
      </c>
      <c r="F14" s="7">
        <f>IF(ISERROR('30a'!F15/'30a'!F14*100-100),"n.a.",'30a'!F15/'30a'!F14*100-100)</f>
        <v>10.56547619047619</v>
      </c>
      <c r="G14" s="7">
        <f>IF(ISERROR('30a'!G15/'30a'!G14*100-100),"n.a.",'30a'!G15/'30a'!G14*100-100)</f>
        <v>8.8071552432235052</v>
      </c>
      <c r="H14" s="29">
        <f>IF(ISERROR('30a'!H15/'30a'!H14*100-100),"n.a.",'30a'!H15/'30a'!H14*100-100)</f>
        <v>-3.383797874473629</v>
      </c>
      <c r="J14"/>
      <c r="K14"/>
      <c r="L14"/>
      <c r="M14"/>
      <c r="N14"/>
      <c r="O14"/>
      <c r="P14"/>
      <c r="Q14"/>
      <c r="R14"/>
      <c r="S14"/>
      <c r="T14"/>
    </row>
    <row r="15" spans="1:20">
      <c r="A15" s="74">
        <v>2009</v>
      </c>
      <c r="B15" s="17">
        <f>IF(ISERROR('30a'!B16/'30a'!B15*100-100),"n.a.",'30a'!B16/'30a'!B15*100-100)</f>
        <v>-1.5614989911327655</v>
      </c>
      <c r="C15" s="18">
        <f>IF(ISERROR('30a'!C16/'30a'!C15*100-100),"n.a.",'30a'!C16/'30a'!C15*100-100)</f>
        <v>-6.9264179867143554</v>
      </c>
      <c r="D15" s="18">
        <f>IF(ISERROR('30a'!D16/'30a'!D15*100-100),"n.a.",'30a'!D16/'30a'!D15*100-100)</f>
        <v>-2.0696142991533293</v>
      </c>
      <c r="E15" s="18">
        <f>IF(ISERROR('30a'!E16/'30a'!E15*100-100),"n.a.",'30a'!E16/'30a'!E15*100-100)</f>
        <v>-7.2171253822630064</v>
      </c>
      <c r="F15" s="18">
        <f>IF(ISERROR('30a'!F16/'30a'!F15*100-100),"n.a.",'30a'!F16/'30a'!F15*100-100)</f>
        <v>-2.4899057873485759</v>
      </c>
      <c r="G15" s="18">
        <f>IF(ISERROR('30a'!G16/'30a'!G15*100-100),"n.a.",'30a'!G16/'30a'!G15*100-100)</f>
        <v>-5.5863110216406824</v>
      </c>
      <c r="H15" s="21">
        <f>IF(ISERROR('30a'!H16/'30a'!H15*100-100),"n.a.",'30a'!H16/'30a'!H15*100-100)</f>
        <v>-8.8465729258548294</v>
      </c>
      <c r="J15"/>
      <c r="K15"/>
      <c r="L15"/>
      <c r="M15"/>
      <c r="N15"/>
      <c r="O15"/>
      <c r="P15"/>
      <c r="Q15"/>
      <c r="R15"/>
      <c r="S15"/>
      <c r="T15"/>
    </row>
    <row r="16" spans="1:20">
      <c r="A16" s="74">
        <v>2010</v>
      </c>
      <c r="B16" s="17">
        <f>IF(ISERROR('30a'!B17/'30a'!B16*100-100),"n.a.",'30a'!B17/'30a'!B16*100-100)</f>
        <v>1.4804362238536584</v>
      </c>
      <c r="C16" s="18">
        <f>IF(ISERROR('30a'!C17/'30a'!C16*100-100),"n.a.",'30a'!C17/'30a'!C16*100-100)</f>
        <v>0.39254440143841407</v>
      </c>
      <c r="D16" s="18">
        <f>IF(ISERROR('30a'!D17/'30a'!D16*100-100),"n.a.",'30a'!D17/'30a'!D16*100-100)</f>
        <v>-4.931155939801485</v>
      </c>
      <c r="E16" s="18">
        <f>IF(ISERROR('30a'!E17/'30a'!E16*100-100),"n.a.",'30a'!E17/'30a'!E16*100-100)</f>
        <v>2.8345418589320985</v>
      </c>
      <c r="F16" s="18">
        <f>IF(ISERROR('30a'!F17/'30a'!F16*100-100),"n.a.",'30a'!F17/'30a'!F16*100-100)</f>
        <v>-6.9013112491361994E-2</v>
      </c>
      <c r="G16" s="18">
        <f>IF(ISERROR('30a'!G17/'30a'!G16*100-100),"n.a.",'30a'!G17/'30a'!G16*100-100)</f>
        <v>5.108386638237377</v>
      </c>
      <c r="H16" s="21">
        <f>IF(ISERROR('30a'!H17/'30a'!H16*100-100),"n.a.",'30a'!H17/'30a'!H16*100-100)</f>
        <v>-2.0662568306010911</v>
      </c>
      <c r="J16"/>
      <c r="K16"/>
      <c r="L16"/>
      <c r="M16"/>
      <c r="N16"/>
      <c r="O16"/>
      <c r="P16"/>
      <c r="Q16"/>
      <c r="R16"/>
      <c r="S16"/>
      <c r="T16"/>
    </row>
    <row r="17" spans="1:20">
      <c r="A17" s="74">
        <v>2011</v>
      </c>
      <c r="B17" s="17">
        <f>IF(ISERROR('30a'!B18/'30a'!B17*100-100),"n.a.",'30a'!B18/'30a'!B17*100-100)</f>
        <v>1.4828133896730691</v>
      </c>
      <c r="C17" s="18">
        <f>IF(ISERROR('30a'!C18/'30a'!C17*100-100),"n.a.",'30a'!C18/'30a'!C17*100-100)</f>
        <v>1.5448977359728815</v>
      </c>
      <c r="D17" s="18">
        <f>IF(ISERROR('30a'!D18/'30a'!D17*100-100),"n.a.",'30a'!D18/'30a'!D17*100-100)</f>
        <v>1.3135735938026443</v>
      </c>
      <c r="E17" s="18">
        <f>IF(ISERROR('30a'!E18/'30a'!E17*100-100),"n.a.",'30a'!E18/'30a'!E17*100-100)</f>
        <v>2.2435897435897374</v>
      </c>
      <c r="F17" s="18">
        <f>IF(ISERROR('30a'!F18/'30a'!F17*100-100),"n.a.",'30a'!F18/'30a'!F17*100-100)</f>
        <v>-6.3535911602210007</v>
      </c>
      <c r="G17" s="18">
        <f>IF(ISERROR('30a'!G18/'30a'!G17*100-100),"n.a.",'30a'!G18/'30a'!G17*100-100)</f>
        <v>3.5922576282647327</v>
      </c>
      <c r="H17" s="21">
        <f>IF(ISERROR('30a'!H18/'30a'!H17*100-100),"n.a.",'30a'!H18/'30a'!H17*100-100)</f>
        <v>0.70909619296716642</v>
      </c>
      <c r="J17"/>
      <c r="K17"/>
      <c r="L17"/>
      <c r="M17"/>
      <c r="N17"/>
      <c r="O17"/>
      <c r="P17"/>
      <c r="Q17"/>
      <c r="R17"/>
      <c r="S17"/>
      <c r="T17"/>
    </row>
    <row r="18" spans="1:20">
      <c r="A18" s="74">
        <v>2012</v>
      </c>
      <c r="B18" s="17">
        <f>IF(ISERROR('30a'!B19/'30a'!B18*100-100),"n.a.",'30a'!B19/'30a'!B18*100-100)</f>
        <v>1.1398602637625004</v>
      </c>
      <c r="C18" s="18">
        <f>IF(ISERROR('30a'!C19/'30a'!C18*100-100),"n.a.",'30a'!C19/'30a'!C18*100-100)</f>
        <v>1.6344885154966846</v>
      </c>
      <c r="D18" s="18">
        <f>IF(ISERROR('30a'!D19/'30a'!D18*100-100),"n.a.",'30a'!D19/'30a'!D18*100-100)</f>
        <v>1.4627659574468055</v>
      </c>
      <c r="E18" s="18">
        <f>IF(ISERROR('30a'!E19/'30a'!E18*100-100),"n.a.",'30a'!E19/'30a'!E18*100-100)</f>
        <v>9.9686520376175594</v>
      </c>
      <c r="F18" s="18">
        <f>IF(ISERROR('30a'!F19/'30a'!F18*100-100),"n.a.",'30a'!F19/'30a'!F18*100-100)</f>
        <v>1.1061946902654967</v>
      </c>
      <c r="G18" s="18">
        <f>IF(ISERROR('30a'!G19/'30a'!G18*100-100),"n.a.",'30a'!G19/'30a'!G18*100-100)</f>
        <v>-2.4477806788496537E-2</v>
      </c>
      <c r="H18" s="21">
        <f>IF(ISERROR('30a'!H19/'30a'!H18*100-100),"n.a.",'30a'!H19/'30a'!H18*100-100)</f>
        <v>1.3447221100017401</v>
      </c>
      <c r="J18"/>
      <c r="K18"/>
      <c r="L18"/>
      <c r="M18"/>
      <c r="N18"/>
      <c r="O18"/>
      <c r="P18"/>
      <c r="Q18"/>
      <c r="R18"/>
      <c r="S18"/>
      <c r="T18"/>
    </row>
    <row r="19" spans="1:20">
      <c r="A19" s="74">
        <v>2013</v>
      </c>
      <c r="B19" s="17">
        <f>IF(ISERROR('30a'!B20/'30a'!B19*100-100),"n.a.",'30a'!B20/'30a'!B19*100-100)</f>
        <v>1.3132923403932182</v>
      </c>
      <c r="C19" s="18">
        <f>IF(ISERROR('30a'!C20/'30a'!C19*100-100),"n.a.",'30a'!C20/'30a'!C19*100-100)</f>
        <v>0.37091988130563891</v>
      </c>
      <c r="D19" s="18">
        <f>IF(ISERROR('30a'!D20/'30a'!D19*100-100),"n.a.",'30a'!D20/'30a'!D19*100-100)</f>
        <v>1.9659239842725924</v>
      </c>
      <c r="E19" s="18">
        <f>IF(ISERROR('30a'!E20/'30a'!E19*100-100),"n.a.",'30a'!E20/'30a'!E19*100-100)</f>
        <v>-1.254275940706961</v>
      </c>
      <c r="F19" s="18">
        <f>IF(ISERROR('30a'!F20/'30a'!F19*100-100),"n.a.",'30a'!F20/'30a'!F19*100-100)</f>
        <v>1.3129102844638965</v>
      </c>
      <c r="G19" s="18">
        <f>IF(ISERROR('30a'!G20/'30a'!G19*100-100),"n.a.",'30a'!G20/'30a'!G19*100-100)</f>
        <v>4.7825022443483363</v>
      </c>
      <c r="H19" s="21">
        <f>IF(ISERROR('30a'!H20/'30a'!H19*100-100),"n.a.",'30a'!H20/'30a'!H19*100-100)</f>
        <v>-2.7334851936218598</v>
      </c>
      <c r="J19"/>
      <c r="K19"/>
      <c r="L19"/>
      <c r="M19"/>
      <c r="N19"/>
      <c r="O19"/>
      <c r="P19"/>
      <c r="Q19"/>
      <c r="R19"/>
      <c r="S19"/>
      <c r="T19"/>
    </row>
    <row r="20" spans="1:20">
      <c r="A20" s="75" t="s">
        <v>188</v>
      </c>
      <c r="B20" s="23">
        <f>IF(ISERROR('30a'!B20/'30a'!B14*100-100),"n.a.",'30a'!B20/'30a'!B14*100-100)</f>
        <v>5.5815878193347288</v>
      </c>
      <c r="C20" s="24">
        <f>IF(ISERROR('30a'!C20/'30a'!C14*100-100),"n.a.",'30a'!C20/'30a'!C14*100-100)</f>
        <v>-2.3381712252842135</v>
      </c>
      <c r="D20" s="24">
        <f>IF(ISERROR('30a'!D20/'30a'!D14*100-100),"n.a.",'30a'!D20/'30a'!D14*100-100)</f>
        <v>-5.4390762686113732</v>
      </c>
      <c r="E20" s="24">
        <f>IF(ISERROR('30a'!E20/'30a'!E14*100-100),"n.a.",'30a'!E20/'30a'!E14*100-100)</f>
        <v>6.551830206090429</v>
      </c>
      <c r="F20" s="24">
        <f>IF(ISERROR('30a'!F20/'30a'!F14*100-100),"n.a.",'30a'!F20/'30a'!F14*100-100)</f>
        <v>3.3482142857142776</v>
      </c>
      <c r="G20" s="24">
        <f>IF(ISERROR('30a'!G20/'30a'!G14*100-100),"n.a.",'30a'!G20/'30a'!G14*100-100)</f>
        <v>17.176234370721915</v>
      </c>
      <c r="H20" s="25">
        <f>IF(ISERROR('30a'!H20/'30a'!H14*100-100),"n.a.",'30a'!H20/'30a'!H14*100-100)</f>
        <v>-14.377381191096845</v>
      </c>
      <c r="J20"/>
      <c r="K20"/>
      <c r="L20"/>
      <c r="M20"/>
      <c r="N20"/>
      <c r="O20"/>
      <c r="P20"/>
      <c r="Q20"/>
      <c r="R20"/>
      <c r="S20"/>
      <c r="T20"/>
    </row>
    <row r="21" spans="1:20">
      <c r="A21" s="77" t="s">
        <v>247</v>
      </c>
      <c r="B21" s="57"/>
      <c r="C21" s="57"/>
      <c r="D21" s="57"/>
      <c r="E21" s="57"/>
      <c r="F21" s="57"/>
      <c r="G21" s="57"/>
      <c r="H21" s="58"/>
      <c r="J21"/>
      <c r="K21"/>
      <c r="L21"/>
      <c r="M21"/>
      <c r="N21"/>
      <c r="O21"/>
      <c r="P21"/>
      <c r="Q21"/>
      <c r="R21"/>
      <c r="S21"/>
      <c r="T21"/>
    </row>
    <row r="22" spans="1:20">
      <c r="A22" s="73">
        <v>2008</v>
      </c>
      <c r="B22" s="6">
        <f>IF(ISERROR('30a'!B23/'30a'!B22*100-100),"n.a.",'30a'!B23/'30a'!B22*100-100)</f>
        <v>4.4870041039671662</v>
      </c>
      <c r="C22" s="7">
        <f>IF(ISERROR('30a'!C23/'30a'!C22*100-100),"n.a.",'30a'!C23/'30a'!C22*100-100)</f>
        <v>2.1874999999999858</v>
      </c>
      <c r="D22" s="7">
        <f>IF(ISERROR('30a'!D23/'30a'!D22*100-100),"n.a.",'30a'!D23/'30a'!D22*100-100)</f>
        <v>-22.916666666666657</v>
      </c>
      <c r="E22" s="7">
        <f>IF(ISERROR('30a'!E23/'30a'!E22*100-100),"n.a.",'30a'!E23/'30a'!E22*100-100)</f>
        <v>4.1666666666666572</v>
      </c>
      <c r="F22" s="7">
        <f>IF(ISERROR('30a'!F23/'30a'!F22*100-100),"n.a.",'30a'!F23/'30a'!F22*100-100)</f>
        <v>-6.0606060606060623</v>
      </c>
      <c r="G22" s="7">
        <f>IF(ISERROR('30a'!G23/'30a'!G22*100-100),"n.a.",'30a'!G23/'30a'!G22*100-100)</f>
        <v>11.396011396011389</v>
      </c>
      <c r="H22" s="29">
        <f>IF(ISERROR('30a'!H23/'30a'!H22*100-100),"n.a.",'30a'!H23/'30a'!H22*100-100)</f>
        <v>-3.3333333333333428</v>
      </c>
      <c r="J22"/>
      <c r="K22"/>
      <c r="L22"/>
      <c r="M22"/>
      <c r="N22"/>
      <c r="O22"/>
      <c r="P22"/>
      <c r="Q22"/>
      <c r="R22"/>
      <c r="S22"/>
      <c r="T22"/>
    </row>
    <row r="23" spans="1:20">
      <c r="A23" s="74">
        <v>2009</v>
      </c>
      <c r="B23" s="17">
        <f>IF(ISERROR('30a'!B24/'30a'!B23*100-100),"n.a.",'30a'!B24/'30a'!B23*100-100)</f>
        <v>-3.5087719298245474</v>
      </c>
      <c r="C23" s="18">
        <f>IF(ISERROR('30a'!C24/'30a'!C23*100-100),"n.a.",'30a'!C24/'30a'!C23*100-100)</f>
        <v>-18.756371049949024</v>
      </c>
      <c r="D23" s="18">
        <f>IF(ISERROR('30a'!D24/'30a'!D23*100-100),"n.a.",'30a'!D24/'30a'!D23*100-100)</f>
        <v>-16.21621621621621</v>
      </c>
      <c r="E23" s="18">
        <f>IF(ISERROR('30a'!E24/'30a'!E23*100-100),"n.a.",'30a'!E24/'30a'!E23*100-100)</f>
        <v>-17.714285714285722</v>
      </c>
      <c r="F23" s="18">
        <f>IF(ISERROR('30a'!F24/'30a'!F23*100-100),"n.a.",'30a'!F24/'30a'!F23*100-100)</f>
        <v>-16.129032258064512</v>
      </c>
      <c r="G23" s="18">
        <f>IF(ISERROR('30a'!G24/'30a'!G23*100-100),"n.a.",'30a'!G24/'30a'!G23*100-100)</f>
        <v>-8.1841432225064068</v>
      </c>
      <c r="H23" s="21">
        <f>IF(ISERROR('30a'!H24/'30a'!H23*100-100),"n.a.",'30a'!H24/'30a'!H23*100-100)</f>
        <v>-31.609195402298838</v>
      </c>
      <c r="J23"/>
      <c r="K23"/>
      <c r="L23"/>
      <c r="M23"/>
      <c r="N23"/>
      <c r="O23"/>
      <c r="P23"/>
      <c r="Q23"/>
      <c r="R23"/>
      <c r="S23"/>
      <c r="T23"/>
    </row>
    <row r="24" spans="1:20">
      <c r="A24" s="74">
        <v>2010</v>
      </c>
      <c r="B24" s="17">
        <f>IF(ISERROR('30a'!B25/'30a'!B24*100-100),"n.a.",'30a'!B25/'30a'!B24*100-100)</f>
        <v>-3.7177747625508744</v>
      </c>
      <c r="C24" s="18">
        <f>IF(ISERROR('30a'!C25/'30a'!C24*100-100),"n.a.",'30a'!C25/'30a'!C24*100-100)</f>
        <v>3.6386449184441432</v>
      </c>
      <c r="D24" s="18">
        <f>IF(ISERROR('30a'!D25/'30a'!D24*100-100),"n.a.",'30a'!D25/'30a'!D24*100-100)</f>
        <v>9.6774193548387046</v>
      </c>
      <c r="E24" s="18">
        <f>IF(ISERROR('30a'!E25/'30a'!E24*100-100),"n.a.",'30a'!E25/'30a'!E24*100-100)</f>
        <v>22.222222222222229</v>
      </c>
      <c r="F24" s="18">
        <f>IF(ISERROR('30a'!F25/'30a'!F24*100-100),"n.a.",'30a'!F25/'30a'!F24*100-100)</f>
        <v>38.461538461538453</v>
      </c>
      <c r="G24" s="18">
        <f>IF(ISERROR('30a'!G25/'30a'!G24*100-100),"n.a.",'30a'!G25/'30a'!G24*100-100)</f>
        <v>-3.3426183844010922</v>
      </c>
      <c r="H24" s="21">
        <f>IF(ISERROR('30a'!H25/'30a'!H24*100-100),"n.a.",'30a'!H25/'30a'!H24*100-100)</f>
        <v>-2.5210084033613498</v>
      </c>
      <c r="J24"/>
      <c r="K24"/>
      <c r="L24"/>
      <c r="M24"/>
      <c r="N24"/>
      <c r="O24"/>
      <c r="P24"/>
      <c r="Q24"/>
      <c r="R24"/>
      <c r="S24"/>
      <c r="T24"/>
    </row>
    <row r="25" spans="1:20">
      <c r="A25" s="74">
        <v>2011</v>
      </c>
      <c r="B25" s="17">
        <f>IF(ISERROR('30a'!B26/'30a'!B25*100-100),"n.a.",'30a'!B26/'30a'!B25*100-100)</f>
        <v>5.5524239007891794</v>
      </c>
      <c r="C25" s="18">
        <f>IF(ISERROR('30a'!C26/'30a'!C25*100-100),"n.a.",'30a'!C26/'30a'!C25*100-100)</f>
        <v>9.3220338983050794</v>
      </c>
      <c r="D25" s="18">
        <f>IF(ISERROR('30a'!D26/'30a'!D25*100-100),"n.a.",'30a'!D26/'30a'!D25*100-100)</f>
        <v>29.411764705882348</v>
      </c>
      <c r="E25" s="18">
        <f>IF(ISERROR('30a'!E26/'30a'!E25*100-100),"n.a.",'30a'!E26/'30a'!E25*100-100)</f>
        <v>5.1136363636363598</v>
      </c>
      <c r="F25" s="18">
        <f>IF(ISERROR('30a'!F26/'30a'!F25*100-100),"n.a.",'30a'!F26/'30a'!F25*100-100)</f>
        <v>16.666666666666671</v>
      </c>
      <c r="G25" s="18">
        <f>IF(ISERROR('30a'!G26/'30a'!G25*100-100),"n.a.",'30a'!G26/'30a'!G25*100-100)</f>
        <v>4.8991354466858752</v>
      </c>
      <c r="H25" s="21">
        <f>IF(ISERROR('30a'!H26/'30a'!H25*100-100),"n.a.",'30a'!H26/'30a'!H25*100-100)</f>
        <v>15.517241379310349</v>
      </c>
    </row>
    <row r="26" spans="1:20">
      <c r="A26" s="74">
        <v>2012</v>
      </c>
      <c r="B26" s="17">
        <f>IF(ISERROR('30a'!B27/'30a'!B26*100-100),"n.a.",'30a'!B27/'30a'!B26*100-100)</f>
        <v>3.1775700934579447</v>
      </c>
      <c r="C26" s="18">
        <f>IF(ISERROR('30a'!C27/'30a'!C26*100-100),"n.a.",'30a'!C27/'30a'!C26*100-100)</f>
        <v>8.5271317829457303</v>
      </c>
      <c r="D26" s="18">
        <f>IF(ISERROR('30a'!D27/'30a'!D26*100-100),"n.a.",'30a'!D27/'30a'!D26*100-100)</f>
        <v>-6.8181818181818414</v>
      </c>
      <c r="E26" s="18">
        <f>IF(ISERROR('30a'!E27/'30a'!E26*100-100),"n.a.",'30a'!E27/'30a'!E26*100-100)</f>
        <v>0</v>
      </c>
      <c r="F26" s="18">
        <f>IF(ISERROR('30a'!F27/'30a'!F26*100-100),"n.a.",'30a'!F27/'30a'!F26*100-100)</f>
        <v>-14.285714285714292</v>
      </c>
      <c r="G26" s="18">
        <f>IF(ISERROR('30a'!G27/'30a'!G26*100-100),"n.a.",'30a'!G27/'30a'!G26*100-100)</f>
        <v>14.835164835164832</v>
      </c>
      <c r="H26" s="21">
        <f>IF(ISERROR('30a'!H27/'30a'!H26*100-100),"n.a.",'30a'!H27/'30a'!H26*100-100)</f>
        <v>11.567164179104466</v>
      </c>
    </row>
    <row r="27" spans="1:20">
      <c r="A27" s="74">
        <v>2013</v>
      </c>
      <c r="B27" s="17">
        <f>IF(ISERROR('30a'!B28/'30a'!B27*100-100),"n.a.",'30a'!B28/'30a'!B27*100-100)</f>
        <v>1.7339544513457668</v>
      </c>
      <c r="C27" s="18">
        <f>IF(ISERROR('30a'!C28/'30a'!C27*100-100),"n.a.",'30a'!C28/'30a'!C27*100-100)</f>
        <v>-0.91836734693877986</v>
      </c>
      <c r="D27" s="18">
        <f>IF(ISERROR('30a'!D28/'30a'!D27*100-100),"n.a.",'30a'!D28/'30a'!D27*100-100)</f>
        <v>-7.3170731707317032</v>
      </c>
      <c r="E27" s="18">
        <f>IF(ISERROR('30a'!E28/'30a'!E27*100-100),"n.a.",'30a'!E28/'30a'!E27*100-100)</f>
        <v>14.594594594594597</v>
      </c>
      <c r="F27" s="18">
        <f>IF(ISERROR('30a'!F28/'30a'!F27*100-100),"n.a.",'30a'!F28/'30a'!F27*100-100)</f>
        <v>25</v>
      </c>
      <c r="G27" s="18">
        <f>IF(ISERROR('30a'!G28/'30a'!G27*100-100),"n.a.",'30a'!G28/'30a'!G27*100-100)</f>
        <v>-4.3062200956937744</v>
      </c>
      <c r="H27" s="21">
        <f>IF(ISERROR('30a'!H28/'30a'!H27*100-100),"n.a.",'30a'!H28/'30a'!H27*100-100)</f>
        <v>-8.0267558528427969</v>
      </c>
    </row>
    <row r="28" spans="1:20">
      <c r="A28" s="75" t="s">
        <v>188</v>
      </c>
      <c r="B28" s="23">
        <f>IF(ISERROR('30a'!B28/'30a'!B22*100-100),"n.a.",'30a'!B28/'30a'!B22*100-100)</f>
        <v>7.5512995896033033</v>
      </c>
      <c r="C28" s="24">
        <f>IF(ISERROR('30a'!C28/'30a'!C22*100-100),"n.a.",'30a'!C28/'30a'!C22*100-100)</f>
        <v>1.1458333333333286</v>
      </c>
      <c r="D28" s="24">
        <f>IF(ISERROR('30a'!D28/'30a'!D22*100-100),"n.a.",'30a'!D28/'30a'!D22*100-100)</f>
        <v>-20.833333333333343</v>
      </c>
      <c r="E28" s="24">
        <f>IF(ISERROR('30a'!E28/'30a'!E22*100-100),"n.a.",'30a'!E28/'30a'!E22*100-100)</f>
        <v>26.19047619047619</v>
      </c>
      <c r="F28" s="24">
        <f>IF(ISERROR('30a'!F28/'30a'!F22*100-100),"n.a.",'30a'!F28/'30a'!F22*100-100)</f>
        <v>36.363636363636374</v>
      </c>
      <c r="G28" s="24">
        <f>IF(ISERROR('30a'!G28/'30a'!G22*100-100),"n.a.",'30a'!G28/'30a'!G22*100-100)</f>
        <v>13.960113960113958</v>
      </c>
      <c r="H28" s="25">
        <f>IF(ISERROR('30a'!H28/'30a'!H22*100-100),"n.a.",'30a'!H28/'30a'!H22*100-100)</f>
        <v>-23.611111111111114</v>
      </c>
    </row>
    <row r="29" spans="1:20">
      <c r="A29" s="77" t="s">
        <v>61</v>
      </c>
      <c r="B29" s="57"/>
      <c r="C29" s="57"/>
      <c r="D29" s="57"/>
      <c r="E29" s="57"/>
      <c r="F29" s="57"/>
      <c r="G29" s="57"/>
      <c r="H29" s="58"/>
    </row>
    <row r="30" spans="1:20">
      <c r="A30" s="73">
        <v>2008</v>
      </c>
      <c r="B30" s="6">
        <f>IF(ISERROR('30a'!B31/'30a'!B30*100-100),"n.a.",'30a'!B31/'30a'!B30*100-100)</f>
        <v>3.0447761194029965</v>
      </c>
      <c r="C30" s="7">
        <f>IF(ISERROR('30a'!C31/'30a'!C30*100-100),"n.a.",'30a'!C31/'30a'!C30*100-100)</f>
        <v>-3.27868852459018</v>
      </c>
      <c r="D30" s="7">
        <f>IF(ISERROR('30a'!D31/'30a'!D30*100-100),"n.a.",'30a'!D31/'30a'!D30*100-100)</f>
        <v>-10.526315789473685</v>
      </c>
      <c r="E30" s="7">
        <f>IF(ISERROR('30a'!E31/'30a'!E30*100-100),"n.a.",'30a'!E31/'30a'!E30*100-100)</f>
        <v>-4.5454545454545467</v>
      </c>
      <c r="F30" s="7" t="str">
        <f>IF(ISERROR('30a'!F31/'30a'!F30*100-100),"n.a.",'30a'!F31/'30a'!F30*100-100)</f>
        <v>n.a.</v>
      </c>
      <c r="G30" s="7">
        <f>IF(ISERROR('30a'!G31/'30a'!G30*100-100),"n.a.",'30a'!G31/'30a'!G30*100-100)</f>
        <v>16.129032258064527</v>
      </c>
      <c r="H30" s="29">
        <f>IF(ISERROR('30a'!H31/'30a'!H30*100-100),"n.a.",'30a'!H31/'30a'!H30*100-100)</f>
        <v>-18.644067796610159</v>
      </c>
      <c r="J30"/>
      <c r="K30"/>
      <c r="L30"/>
      <c r="M30"/>
      <c r="N30"/>
      <c r="O30"/>
      <c r="P30"/>
      <c r="Q30"/>
      <c r="R30"/>
      <c r="S30"/>
      <c r="T30"/>
    </row>
    <row r="31" spans="1:20">
      <c r="A31" s="74">
        <v>2009</v>
      </c>
      <c r="B31" s="17">
        <f>IF(ISERROR('30a'!B32/'30a'!B31*100-100),"n.a.",'30a'!B32/'30a'!B31*100-100)</f>
        <v>-4.0556199304750891</v>
      </c>
      <c r="C31" s="18">
        <f>IF(ISERROR('30a'!C32/'30a'!C31*100-100),"n.a.",'30a'!C32/'30a'!C31*100-100)</f>
        <v>-17.675544794188852</v>
      </c>
      <c r="D31" s="18" t="str">
        <f>IF(ISERROR('30a'!D32/'30a'!D31*100-100),"n.a.",'30a'!D32/'30a'!D31*100-100)</f>
        <v>n.a.</v>
      </c>
      <c r="E31" s="18">
        <f>IF(ISERROR('30a'!E32/'30a'!E31*100-100),"n.a.",'30a'!E32/'30a'!E31*100-100)</f>
        <v>-7.9365079365079367</v>
      </c>
      <c r="F31" s="18" t="str">
        <f>IF(ISERROR('30a'!F32/'30a'!F31*100-100),"n.a.",'30a'!F32/'30a'!F31*100-100)</f>
        <v>n.a.</v>
      </c>
      <c r="G31" s="18">
        <f>IF(ISERROR('30a'!G32/'30a'!G31*100-100),"n.a.",'30a'!G32/'30a'!G31*100-100)</f>
        <v>-17.777777777777771</v>
      </c>
      <c r="H31" s="21">
        <f>IF(ISERROR('30a'!H32/'30a'!H31*100-100),"n.a.",'30a'!H32/'30a'!H31*100-100)</f>
        <v>-21.527777777777786</v>
      </c>
      <c r="J31"/>
      <c r="K31"/>
      <c r="L31"/>
      <c r="M31"/>
      <c r="N31"/>
      <c r="O31"/>
      <c r="P31"/>
      <c r="Q31"/>
      <c r="R31"/>
      <c r="S31"/>
      <c r="T31"/>
    </row>
    <row r="32" spans="1:20">
      <c r="A32" s="74">
        <v>2010</v>
      </c>
      <c r="B32" s="17">
        <f>IF(ISERROR('30a'!B33/'30a'!B32*100-100),"n.a.",'30a'!B33/'30a'!B32*100-100)</f>
        <v>-6.1594202898550634</v>
      </c>
      <c r="C32" s="18">
        <f>IF(ISERROR('30a'!C33/'30a'!C32*100-100),"n.a.",'30a'!C33/'30a'!C32*100-100)</f>
        <v>0.8823529411764639</v>
      </c>
      <c r="D32" s="18" t="str">
        <f>IF(ISERROR('30a'!D33/'30a'!D32*100-100),"n.a.",'30a'!D33/'30a'!D32*100-100)</f>
        <v>n.a.</v>
      </c>
      <c r="E32" s="18">
        <f>IF(ISERROR('30a'!E33/'30a'!E32*100-100),"n.a.",'30a'!E33/'30a'!E32*100-100)</f>
        <v>-5.1724137931034448</v>
      </c>
      <c r="F32" s="18" t="str">
        <f>IF(ISERROR('30a'!F33/'30a'!F32*100-100),"n.a.",'30a'!F33/'30a'!F32*100-100)</f>
        <v>n.a.</v>
      </c>
      <c r="G32" s="18">
        <f>IF(ISERROR('30a'!G33/'30a'!G32*100-100),"n.a.",'30a'!G33/'30a'!G32*100-100)</f>
        <v>2.7027027027026946</v>
      </c>
      <c r="H32" s="21">
        <f>IF(ISERROR('30a'!H33/'30a'!H32*100-100),"n.a.",'30a'!H33/'30a'!H32*100-100)</f>
        <v>-5.3097345132743499</v>
      </c>
      <c r="J32"/>
      <c r="K32"/>
      <c r="L32"/>
      <c r="M32"/>
      <c r="N32"/>
      <c r="O32"/>
      <c r="P32"/>
      <c r="Q32"/>
      <c r="R32"/>
      <c r="S32"/>
      <c r="T32"/>
    </row>
    <row r="33" spans="1:20">
      <c r="A33" s="74">
        <v>2011</v>
      </c>
      <c r="B33" s="17">
        <f>IF(ISERROR('30a'!B34/'30a'!B33*100-100),"n.a.",'30a'!B34/'30a'!B33*100-100)</f>
        <v>4.8906048906048909</v>
      </c>
      <c r="C33" s="18">
        <f>IF(ISERROR('30a'!C34/'30a'!C33*100-100),"n.a.",'30a'!C34/'30a'!C33*100-100)</f>
        <v>11.661807580174923</v>
      </c>
      <c r="D33" s="18">
        <f>IF(ISERROR('30a'!D34/'30a'!D33*100-100),"n.a.",'30a'!D34/'30a'!D33*100-100)</f>
        <v>5.5555555555555571</v>
      </c>
      <c r="E33" s="18">
        <f>IF(ISERROR('30a'!E34/'30a'!E33*100-100),"n.a.",'30a'!E34/'30a'!E33*100-100)</f>
        <v>27.272727272727266</v>
      </c>
      <c r="F33" s="18" t="str">
        <f>IF(ISERROR('30a'!F34/'30a'!F33*100-100),"n.a.",'30a'!F34/'30a'!F33*100-100)</f>
        <v>n.a.</v>
      </c>
      <c r="G33" s="18">
        <f>IF(ISERROR('30a'!G34/'30a'!G33*100-100),"n.a.",'30a'!G34/'30a'!G33*100-100)</f>
        <v>-0.65789473684209554</v>
      </c>
      <c r="H33" s="21">
        <f>IF(ISERROR('30a'!H34/'30a'!H33*100-100),"n.a.",'30a'!H34/'30a'!H33*100-100)</f>
        <v>19.626168224299079</v>
      </c>
      <c r="J33"/>
      <c r="K33"/>
      <c r="L33"/>
      <c r="M33"/>
      <c r="N33"/>
      <c r="O33"/>
      <c r="P33"/>
      <c r="Q33"/>
      <c r="R33"/>
      <c r="S33"/>
      <c r="T33"/>
    </row>
    <row r="34" spans="1:20">
      <c r="A34" s="74">
        <v>2012</v>
      </c>
      <c r="B34" s="17">
        <f>IF(ISERROR('30a'!B35/'30a'!B34*100-100),"n.a.",'30a'!B35/'30a'!B34*100-100)</f>
        <v>6.3803680981595221</v>
      </c>
      <c r="C34" s="18">
        <f>IF(ISERROR('30a'!C35/'30a'!C34*100-100),"n.a.",'30a'!C35/'30a'!C34*100-100)</f>
        <v>3.6553524804177755</v>
      </c>
      <c r="D34" s="18" t="str">
        <f>IF(ISERROR('30a'!D35/'30a'!D34*100-100),"n.a.",'30a'!D35/'30a'!D34*100-100)</f>
        <v>n.a.</v>
      </c>
      <c r="E34" s="18">
        <f>IF(ISERROR('30a'!E35/'30a'!E34*100-100),"n.a.",'30a'!E35/'30a'!E34*100-100)</f>
        <v>-4.2857142857142776</v>
      </c>
      <c r="F34" s="18" t="str">
        <f>IF(ISERROR('30a'!F35/'30a'!F34*100-100),"n.a.",'30a'!F35/'30a'!F34*100-100)</f>
        <v>n.a.</v>
      </c>
      <c r="G34" s="18">
        <f>IF(ISERROR('30a'!G35/'30a'!G34*100-100),"n.a.",'30a'!G35/'30a'!G34*100-100)</f>
        <v>1.9867549668874318</v>
      </c>
      <c r="H34" s="21">
        <f>IF(ISERROR('30a'!H35/'30a'!H34*100-100),"n.a.",'30a'!H35/'30a'!H34*100-100)</f>
        <v>14.843749999999972</v>
      </c>
      <c r="J34"/>
      <c r="K34"/>
      <c r="L34"/>
      <c r="M34"/>
      <c r="N34"/>
      <c r="O34"/>
      <c r="P34"/>
      <c r="Q34"/>
      <c r="R34"/>
      <c r="S34"/>
      <c r="T34"/>
    </row>
    <row r="35" spans="1:20">
      <c r="A35" s="74">
        <v>2013</v>
      </c>
      <c r="B35" s="17">
        <f>IF(ISERROR('30a'!B36/'30a'!B35*100-100),"n.a.",'30a'!B36/'30a'!B35*100-100)</f>
        <v>1.0957324106113191</v>
      </c>
      <c r="C35" s="18">
        <f>IF(ISERROR('30a'!C36/'30a'!C35*100-100),"n.a.",'30a'!C36/'30a'!C35*100-100)</f>
        <v>4.0302267002518875</v>
      </c>
      <c r="D35" s="18" t="str">
        <f>IF(ISERROR('30a'!D36/'30a'!D35*100-100),"n.a.",'30a'!D36/'30a'!D35*100-100)</f>
        <v>n.a.</v>
      </c>
      <c r="E35" s="18">
        <f>IF(ISERROR('30a'!E36/'30a'!E35*100-100),"n.a.",'30a'!E36/'30a'!E35*100-100)</f>
        <v>16.417910447761201</v>
      </c>
      <c r="F35" s="18" t="str">
        <f>IF(ISERROR('30a'!F36/'30a'!F35*100-100),"n.a.",'30a'!F36/'30a'!F35*100-100)</f>
        <v>n.a.</v>
      </c>
      <c r="G35" s="18">
        <f>IF(ISERROR('30a'!G36/'30a'!G35*100-100),"n.a.",'30a'!G36/'30a'!G35*100-100)</f>
        <v>16.233766233766218</v>
      </c>
      <c r="H35" s="21">
        <f>IF(ISERROR('30a'!H36/'30a'!H35*100-100),"n.a.",'30a'!H36/'30a'!H35*100-100)</f>
        <v>-13.605442176870753</v>
      </c>
      <c r="J35"/>
      <c r="K35"/>
      <c r="L35"/>
      <c r="M35"/>
      <c r="N35"/>
      <c r="O35"/>
      <c r="P35"/>
      <c r="Q35"/>
      <c r="R35"/>
      <c r="S35"/>
      <c r="T35"/>
    </row>
    <row r="36" spans="1:20">
      <c r="A36" s="75" t="s">
        <v>188</v>
      </c>
      <c r="B36" s="23">
        <f>IF(ISERROR('30a'!B36/'30a'!B30*100-100),"n.a.",'30a'!B36/'30a'!B30*100-100)</f>
        <v>4.6567164179104594</v>
      </c>
      <c r="C36" s="24">
        <f>IF(ISERROR('30a'!C36/'30a'!C30*100-100),"n.a.",'30a'!C36/'30a'!C30*100-100)</f>
        <v>-3.27868852459018</v>
      </c>
      <c r="D36" s="24" t="str">
        <f>IF(ISERROR('30a'!D36/'30a'!D30*100-100),"n.a.",'30a'!D36/'30a'!D30*100-100)</f>
        <v>n.a.</v>
      </c>
      <c r="E36" s="24">
        <f>IF(ISERROR('30a'!E36/'30a'!E30*100-100),"n.a.",'30a'!E36/'30a'!E30*100-100)</f>
        <v>18.181818181818187</v>
      </c>
      <c r="F36" s="24" t="str">
        <f>IF(ISERROR('30a'!F36/'30a'!F30*100-100),"n.a.",'30a'!F36/'30a'!F30*100-100)</f>
        <v>n.a.</v>
      </c>
      <c r="G36" s="24">
        <f>IF(ISERROR('30a'!G36/'30a'!G30*100-100),"n.a.",'30a'!G36/'30a'!G30*100-100)</f>
        <v>15.483870967741936</v>
      </c>
      <c r="H36" s="25">
        <f>IF(ISERROR('30a'!H36/'30a'!H30*100-100),"n.a.",'30a'!H36/'30a'!H30*100-100)</f>
        <v>-28.248587570621481</v>
      </c>
      <c r="J36"/>
      <c r="K36"/>
      <c r="L36"/>
      <c r="M36"/>
      <c r="N36"/>
      <c r="O36"/>
      <c r="P36"/>
      <c r="Q36"/>
      <c r="R36"/>
      <c r="S36"/>
      <c r="T36"/>
    </row>
    <row r="37" spans="1:20">
      <c r="A37" s="77" t="s">
        <v>60</v>
      </c>
      <c r="B37" s="57"/>
      <c r="C37" s="57"/>
      <c r="D37" s="57"/>
      <c r="E37" s="57"/>
      <c r="F37" s="57"/>
      <c r="G37" s="57"/>
      <c r="H37" s="58"/>
      <c r="J37"/>
      <c r="K37"/>
      <c r="L37"/>
      <c r="M37"/>
      <c r="N37"/>
      <c r="O37"/>
      <c r="P37"/>
      <c r="Q37"/>
      <c r="R37"/>
      <c r="S37"/>
      <c r="T37"/>
    </row>
    <row r="38" spans="1:20">
      <c r="A38" s="73">
        <v>2008</v>
      </c>
      <c r="B38" s="6">
        <f>IF(ISERROR('30a'!B39/'30a'!B38*100-100),"n.a.",'30a'!B39/'30a'!B38*100-100)</f>
        <v>5.9567738534528303</v>
      </c>
      <c r="C38" s="7">
        <f>IF(ISERROR('30a'!C39/'30a'!C38*100-100),"n.a.",'30a'!C39/'30a'!C38*100-100)</f>
        <v>4.448742746615082</v>
      </c>
      <c r="D38" s="7">
        <f>IF(ISERROR('30a'!D39/'30a'!D38*100-100),"n.a.",'30a'!D39/'30a'!D38*100-100)</f>
        <v>-31.034482758620683</v>
      </c>
      <c r="E38" s="7">
        <f>IF(ISERROR('30a'!E39/'30a'!E38*100-100),"n.a.",'30a'!E39/'30a'!E38*100-100)</f>
        <v>10.526315789473699</v>
      </c>
      <c r="F38" s="7">
        <f>IF(ISERROR('30a'!F39/'30a'!F38*100-100),"n.a.",'30a'!F39/'30a'!F38*100-100)</f>
        <v>5</v>
      </c>
      <c r="G38" s="7">
        <f>IF(ISERROR('30a'!G39/'30a'!G38*100-100),"n.a.",'30a'!G39/'30a'!G38*100-100)</f>
        <v>2.0725388601036059</v>
      </c>
      <c r="H38" s="29">
        <f>IF(ISERROR('30a'!H39/'30a'!H38*100-100),"n.a.",'30a'!H39/'30a'!H38*100-100)</f>
        <v>9.4972067039106349</v>
      </c>
      <c r="J38"/>
      <c r="K38"/>
      <c r="L38"/>
      <c r="M38"/>
      <c r="N38"/>
      <c r="O38"/>
      <c r="P38"/>
      <c r="Q38"/>
      <c r="R38"/>
      <c r="S38"/>
      <c r="T38"/>
    </row>
    <row r="39" spans="1:20">
      <c r="A39" s="74">
        <v>2009</v>
      </c>
      <c r="B39" s="17">
        <f>IF(ISERROR('30a'!B40/'30a'!B39*100-100),"n.a.",'30a'!B40/'30a'!B39*100-100)</f>
        <v>-2.2388059701492438</v>
      </c>
      <c r="C39" s="18">
        <f>IF(ISERROR('30a'!C40/'30a'!C39*100-100),"n.a.",'30a'!C40/'30a'!C39*100-100)</f>
        <v>-17.222222222222214</v>
      </c>
      <c r="D39" s="18">
        <f>IF(ISERROR('30a'!D40/'30a'!D39*100-100),"n.a.",'30a'!D40/'30a'!D39*100-100)</f>
        <v>5</v>
      </c>
      <c r="E39" s="18">
        <f>IF(ISERROR('30a'!E40/'30a'!E39*100-100),"n.a.",'30a'!E40/'30a'!E39*100-100)</f>
        <v>-22.857142857142861</v>
      </c>
      <c r="F39" s="18" t="str">
        <f>IF(ISERROR('30a'!F40/'30a'!F39*100-100),"n.a.",'30a'!F40/'30a'!F39*100-100)</f>
        <v>n.a.</v>
      </c>
      <c r="G39" s="18">
        <f>IF(ISERROR('30a'!G40/'30a'!G39*100-100),"n.a.",'30a'!G40/'30a'!G39*100-100)</f>
        <v>5.5837563451776759</v>
      </c>
      <c r="H39" s="21">
        <f>IF(ISERROR('30a'!H40/'30a'!H39*100-100),"n.a.",'30a'!H40/'30a'!H39*100-100)</f>
        <v>-37.755102040816332</v>
      </c>
      <c r="J39"/>
      <c r="K39"/>
      <c r="L39"/>
      <c r="M39"/>
      <c r="N39"/>
      <c r="O39"/>
      <c r="P39"/>
      <c r="Q39"/>
      <c r="R39"/>
      <c r="S39"/>
      <c r="T39"/>
    </row>
    <row r="40" spans="1:20">
      <c r="A40" s="74">
        <v>2010</v>
      </c>
      <c r="B40" s="17">
        <f>IF(ISERROR('30a'!B41/'30a'!B40*100-100),"n.a.",'30a'!B41/'30a'!B40*100-100)</f>
        <v>-1.8320610687022878</v>
      </c>
      <c r="C40" s="18">
        <f>IF(ISERROR('30a'!C41/'30a'!C40*100-100),"n.a.",'30a'!C41/'30a'!C40*100-100)</f>
        <v>5.8165548098433817</v>
      </c>
      <c r="D40" s="18">
        <f>IF(ISERROR('30a'!D41/'30a'!D40*100-100),"n.a.",'30a'!D41/'30a'!D40*100-100)</f>
        <v>-23.80952380952381</v>
      </c>
      <c r="E40" s="18">
        <f>IF(ISERROR('30a'!E41/'30a'!E40*100-100),"n.a.",'30a'!E41/'30a'!E40*100-100)</f>
        <v>46.913580246913597</v>
      </c>
      <c r="F40" s="18" t="str">
        <f>IF(ISERROR('30a'!F41/'30a'!F40*100-100),"n.a.",'30a'!F41/'30a'!F40*100-100)</f>
        <v>n.a.</v>
      </c>
      <c r="G40" s="18">
        <f>IF(ISERROR('30a'!G41/'30a'!G40*100-100),"n.a.",'30a'!G41/'30a'!G40*100-100)</f>
        <v>-8.6538461538461604</v>
      </c>
      <c r="H40" s="21">
        <f>IF(ISERROR('30a'!H41/'30a'!H40*100-100),"n.a.",'30a'!H41/'30a'!H40*100-100)</f>
        <v>0.81967213114755566</v>
      </c>
      <c r="J40"/>
      <c r="K40"/>
      <c r="L40"/>
      <c r="M40"/>
      <c r="N40"/>
      <c r="O40"/>
      <c r="P40"/>
      <c r="Q40"/>
      <c r="R40"/>
      <c r="S40"/>
      <c r="T40"/>
    </row>
    <row r="41" spans="1:20">
      <c r="A41" s="74">
        <v>2011</v>
      </c>
      <c r="B41" s="17">
        <f>IF(ISERROR('30a'!B42/'30a'!B41*100-100),"n.a.",'30a'!B42/'30a'!B41*100-100)</f>
        <v>5.5987558320373125</v>
      </c>
      <c r="C41" s="18">
        <f>IF(ISERROR('30a'!C42/'30a'!C41*100-100),"n.a.",'30a'!C42/'30a'!C41*100-100)</f>
        <v>8.2452431289640629</v>
      </c>
      <c r="D41" s="18">
        <f>IF(ISERROR('30a'!D42/'30a'!D41*100-100),"n.a.",'30a'!D42/'30a'!D41*100-100)</f>
        <v>56.25</v>
      </c>
      <c r="E41" s="18">
        <f>IF(ISERROR('30a'!E42/'30a'!E41*100-100),"n.a.",'30a'!E42/'30a'!E41*100-100)</f>
        <v>-5.0420168067226854</v>
      </c>
      <c r="F41" s="18">
        <f>IF(ISERROR('30a'!F42/'30a'!F41*100-100),"n.a.",'30a'!F42/'30a'!F41*100-100)</f>
        <v>8</v>
      </c>
      <c r="G41" s="18">
        <f>IF(ISERROR('30a'!G42/'30a'!G41*100-100),"n.a.",'30a'!G42/'30a'!G41*100-100)</f>
        <v>10.526315789473699</v>
      </c>
      <c r="H41" s="21">
        <f>IF(ISERROR('30a'!H42/'30a'!H41*100-100),"n.a.",'30a'!H42/'30a'!H41*100-100)</f>
        <v>11.382113821138205</v>
      </c>
      <c r="J41"/>
      <c r="K41"/>
      <c r="L41"/>
      <c r="M41"/>
      <c r="N41"/>
      <c r="O41"/>
      <c r="P41"/>
      <c r="Q41"/>
      <c r="R41"/>
      <c r="S41"/>
      <c r="T41"/>
    </row>
    <row r="42" spans="1:20">
      <c r="A42" s="74">
        <v>2012</v>
      </c>
      <c r="B42" s="17">
        <f>IF(ISERROR('30a'!B43/'30a'!B42*100-100),"n.a.",'30a'!B43/'30a'!B42*100-100)</f>
        <v>0.34364261168384758</v>
      </c>
      <c r="C42" s="18">
        <f>IF(ISERROR('30a'!C43/'30a'!C42*100-100),"n.a.",'30a'!C43/'30a'!C42*100-100)</f>
        <v>10.15625</v>
      </c>
      <c r="D42" s="18">
        <f>IF(ISERROR('30a'!D43/'30a'!D42*100-100),"n.a.",'30a'!D43/'30a'!D42*100-100)</f>
        <v>8</v>
      </c>
      <c r="E42" s="18">
        <f>IF(ISERROR('30a'!E43/'30a'!E42*100-100),"n.a.",'30a'!E43/'30a'!E42*100-100)</f>
        <v>0</v>
      </c>
      <c r="F42" s="18">
        <f>IF(ISERROR('30a'!F43/'30a'!F42*100-100),"n.a.",'30a'!F43/'30a'!F42*100-100)</f>
        <v>-22.222222222222214</v>
      </c>
      <c r="G42" s="18">
        <f>IF(ISERROR('30a'!G43/'30a'!G42*100-100),"n.a.",'30a'!G43/'30a'!G42*100-100)</f>
        <v>22.857142857142861</v>
      </c>
      <c r="H42" s="21">
        <f>IF(ISERROR('30a'!H43/'30a'!H42*100-100),"n.a.",'30a'!H43/'30a'!H42*100-100)</f>
        <v>6.5693430656934311</v>
      </c>
      <c r="J42"/>
      <c r="K42"/>
      <c r="L42"/>
      <c r="M42"/>
      <c r="N42"/>
      <c r="O42"/>
      <c r="P42"/>
      <c r="Q42"/>
      <c r="R42"/>
      <c r="S42"/>
      <c r="T42"/>
    </row>
    <row r="43" spans="1:20">
      <c r="A43" s="74">
        <v>2013</v>
      </c>
      <c r="B43" s="17">
        <f>IF(ISERROR('30a'!B44/'30a'!B43*100-100),"n.a.",'30a'!B44/'30a'!B43*100-100)</f>
        <v>2.6908023483365895</v>
      </c>
      <c r="C43" s="18">
        <f>IF(ISERROR('30a'!C44/'30a'!C43*100-100),"n.a.",'30a'!C44/'30a'!C43*100-100)</f>
        <v>-4.4326241134751854</v>
      </c>
      <c r="D43" s="18">
        <f>IF(ISERROR('30a'!D44/'30a'!D43*100-100),"n.a.",'30a'!D44/'30a'!D43*100-100)</f>
        <v>11.1111111111111</v>
      </c>
      <c r="E43" s="18">
        <f>IF(ISERROR('30a'!E44/'30a'!E43*100-100),"n.a.",'30a'!E44/'30a'!E43*100-100)</f>
        <v>12.389380530973455</v>
      </c>
      <c r="F43" s="18">
        <f>IF(ISERROR('30a'!F44/'30a'!F43*100-100),"n.a.",'30a'!F44/'30a'!F43*100-100)</f>
        <v>9.5238095238095184</v>
      </c>
      <c r="G43" s="18">
        <f>IF(ISERROR('30a'!G44/'30a'!G43*100-100),"n.a.",'30a'!G44/'30a'!G43*100-100)</f>
        <v>-15.891472868217065</v>
      </c>
      <c r="H43" s="21">
        <f>IF(ISERROR('30a'!H44/'30a'!H43*100-100),"n.a.",'30a'!H44/'30a'!H43*100-100)</f>
        <v>-2.7397260273972535</v>
      </c>
      <c r="J43"/>
      <c r="K43"/>
      <c r="L43"/>
      <c r="M43"/>
      <c r="N43"/>
      <c r="O43"/>
      <c r="P43"/>
      <c r="Q43"/>
      <c r="R43"/>
      <c r="S43"/>
      <c r="T43"/>
    </row>
    <row r="44" spans="1:20">
      <c r="A44" s="75" t="s">
        <v>188</v>
      </c>
      <c r="B44" s="23">
        <f>IF(ISERROR('30a'!B44/'30a'!B38*100-100),"n.a.",'30a'!B44/'30a'!B38*100-100)</f>
        <v>10.648392198207702</v>
      </c>
      <c r="C44" s="24">
        <f>IF(ISERROR('30a'!C44/'30a'!C38*100-100),"n.a.",'30a'!C44/'30a'!C38*100-100)</f>
        <v>4.2553191489361524</v>
      </c>
      <c r="D44" s="24">
        <f>IF(ISERROR('30a'!D44/'30a'!D38*100-100),"n.a.",'30a'!D44/'30a'!D38*100-100)</f>
        <v>3.448275862068968</v>
      </c>
      <c r="E44" s="24">
        <f>IF(ISERROR('30a'!E44/'30a'!E38*100-100),"n.a.",'30a'!E44/'30a'!E38*100-100)</f>
        <v>33.68421052631578</v>
      </c>
      <c r="F44" s="24">
        <f>IF(ISERROR('30a'!F44/'30a'!F38*100-100),"n.a.",'30a'!F44/'30a'!F38*100-100)</f>
        <v>14.999999999999986</v>
      </c>
      <c r="G44" s="24">
        <f>IF(ISERROR('30a'!G44/'30a'!G38*100-100),"n.a.",'30a'!G44/'30a'!G38*100-100)</f>
        <v>12.435233160621763</v>
      </c>
      <c r="H44" s="25">
        <f>IF(ISERROR('30a'!H44/'30a'!H38*100-100),"n.a.",'30a'!H44/'30a'!H38*100-100)</f>
        <v>-20.670391061452506</v>
      </c>
      <c r="J44"/>
      <c r="K44"/>
      <c r="L44"/>
      <c r="M44"/>
      <c r="N44"/>
      <c r="O44"/>
      <c r="P44"/>
      <c r="Q44"/>
      <c r="R44"/>
      <c r="S44"/>
      <c r="T44"/>
    </row>
    <row r="46" spans="1:20">
      <c r="A46" s="2" t="s">
        <v>156</v>
      </c>
    </row>
  </sheetData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Sheet48">
    <pageSetUpPr fitToPage="1"/>
  </sheetPr>
  <dimension ref="A1:T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16.5703125" style="2" customWidth="1"/>
    <col min="2" max="8" width="15.7109375" style="2" customWidth="1"/>
    <col min="9" max="16384" width="9.140625" style="2"/>
  </cols>
  <sheetData>
    <row r="1" spans="1:20">
      <c r="A1" s="1" t="s">
        <v>236</v>
      </c>
    </row>
    <row r="2" spans="1:20">
      <c r="A2" s="1"/>
    </row>
    <row r="3" spans="1:20" ht="45">
      <c r="B3" s="67" t="s">
        <v>146</v>
      </c>
      <c r="C3" s="68" t="s">
        <v>75</v>
      </c>
      <c r="D3" s="68" t="s">
        <v>148</v>
      </c>
      <c r="E3" s="68" t="s">
        <v>147</v>
      </c>
      <c r="F3" s="68" t="s">
        <v>76</v>
      </c>
      <c r="G3" s="68" t="s">
        <v>77</v>
      </c>
      <c r="H3" s="69" t="s">
        <v>78</v>
      </c>
    </row>
    <row r="4" spans="1:20">
      <c r="A4" s="94" t="s">
        <v>137</v>
      </c>
      <c r="B4" s="68"/>
      <c r="C4" s="68"/>
      <c r="D4" s="68"/>
      <c r="E4" s="68"/>
      <c r="F4" s="68"/>
      <c r="G4" s="68"/>
      <c r="H4" s="69"/>
    </row>
    <row r="5" spans="1:20">
      <c r="A5" s="77" t="s">
        <v>43</v>
      </c>
      <c r="B5" s="46"/>
      <c r="C5" s="46"/>
      <c r="D5" s="46"/>
      <c r="E5" s="46"/>
      <c r="F5" s="46"/>
      <c r="G5" s="46"/>
      <c r="H5" s="47"/>
    </row>
    <row r="6" spans="1:20">
      <c r="A6" s="97">
        <v>2007</v>
      </c>
      <c r="B6" s="7">
        <f>IF(ISERROR('30a'!B6/'30a'!$B6*100),"n.a.",'30a'!B6/'30a'!$B6*100)</f>
        <v>100</v>
      </c>
      <c r="C6" s="7">
        <f>IF(ISERROR('30a'!C6/'30a'!$B6*100),"n.a.",'30a'!C6/'30a'!$B6*100)</f>
        <v>23.664581113340198</v>
      </c>
      <c r="D6" s="7">
        <f>IF(ISERROR('30a'!D6/'30a'!$B6*100),"n.a.",'30a'!D6/'30a'!$B6*100)</f>
        <v>1.9883201076312202</v>
      </c>
      <c r="E6" s="7">
        <f>IF(ISERROR('30a'!E6/'30a'!$B6*100),"n.a.",'30a'!E6/'30a'!$B6*100)</f>
        <v>2.0353492359254917</v>
      </c>
      <c r="F6" s="7">
        <f>IF(ISERROR('30a'!F6/'30a'!$B6*100),"n.a.",'30a'!F6/'30a'!$B6*100)</f>
        <v>0.81973556533179348</v>
      </c>
      <c r="G6" s="7">
        <f>IF(ISERROR('30a'!G6/'30a'!$B6*100),"n.a.",'30a'!G6/'30a'!$B6*100)</f>
        <v>6.7317137057167189</v>
      </c>
      <c r="H6" s="29">
        <f>IF(ISERROR('30a'!H6/'30a'!$B6*100),"n.a.",'30a'!H6/'30a'!$B6*100)</f>
        <v>12.089462498734976</v>
      </c>
      <c r="J6"/>
      <c r="K6"/>
      <c r="L6"/>
      <c r="M6"/>
      <c r="N6"/>
      <c r="O6"/>
      <c r="P6"/>
      <c r="Q6"/>
      <c r="R6"/>
      <c r="S6"/>
      <c r="T6"/>
    </row>
    <row r="7" spans="1:20">
      <c r="A7" s="76">
        <v>2008</v>
      </c>
      <c r="B7" s="18">
        <f>IF(ISERROR('30a'!B7/'30a'!$B7*100),"n.a.",'30a'!B7/'30a'!$B7*100)</f>
        <v>100</v>
      </c>
      <c r="C7" s="18">
        <f>IF(ISERROR('30a'!C7/'30a'!$B7*100),"n.a.",'30a'!C7/'30a'!$B7*100)</f>
        <v>23.484821878036502</v>
      </c>
      <c r="D7" s="18">
        <f>IF(ISERROR('30a'!D7/'30a'!$B7*100),"n.a.",'30a'!D7/'30a'!$B7*100)</f>
        <v>1.8883386600170926</v>
      </c>
      <c r="E7" s="18">
        <f>IF(ISERROR('30a'!E7/'30a'!$B7*100),"n.a.",'30a'!E7/'30a'!$B7*100)</f>
        <v>2.0165302801484448</v>
      </c>
      <c r="F7" s="18">
        <f>IF(ISERROR('30a'!F7/'30a'!$B7*100),"n.a.",'30a'!F7/'30a'!$B7*100)</f>
        <v>0.88797574310165184</v>
      </c>
      <c r="G7" s="18">
        <f>IF(ISERROR('30a'!G7/'30a'!$B7*100),"n.a.",'30a'!G7/'30a'!$B7*100)</f>
        <v>7.2074128706728011</v>
      </c>
      <c r="H7" s="21">
        <f>IF(ISERROR('30a'!H7/'30a'!$B7*100),"n.a.",'30a'!H7/'30a'!$B7*100)</f>
        <v>11.485149673960125</v>
      </c>
      <c r="J7"/>
      <c r="K7"/>
      <c r="L7"/>
      <c r="M7"/>
      <c r="N7"/>
      <c r="O7"/>
      <c r="P7"/>
      <c r="Q7"/>
      <c r="R7"/>
      <c r="S7"/>
      <c r="T7"/>
    </row>
    <row r="8" spans="1:20">
      <c r="A8" s="76">
        <v>2009</v>
      </c>
      <c r="B8" s="18">
        <f>IF(ISERROR('30a'!B8/'30a'!$B8*100),"n.a.",'30a'!B8/'30a'!$B8*100)</f>
        <v>100</v>
      </c>
      <c r="C8" s="18">
        <f>IF(ISERROR('30a'!C8/'30a'!$B8*100),"n.a.",'30a'!C8/'30a'!$B8*100)</f>
        <v>22.145546916363763</v>
      </c>
      <c r="D8" s="18">
        <f>IF(ISERROR('30a'!D8/'30a'!$B8*100),"n.a.",'30a'!D8/'30a'!$B8*100)</f>
        <v>1.8757027192632825</v>
      </c>
      <c r="E8" s="18">
        <f>IF(ISERROR('30a'!E8/'30a'!$B8*100),"n.a.",'30a'!E8/'30a'!$B8*100)</f>
        <v>1.890575084623759</v>
      </c>
      <c r="F8" s="18">
        <f>IF(ISERROR('30a'!F8/'30a'!$B8*100),"n.a.",'30a'!F8/'30a'!$B8*100)</f>
        <v>0.87687466165368799</v>
      </c>
      <c r="G8" s="18">
        <f>IF(ISERROR('30a'!G8/'30a'!$B8*100),"n.a.",'30a'!G8/'30a'!$B8*100)</f>
        <v>6.909700946477332</v>
      </c>
      <c r="H8" s="21">
        <f>IF(ISERROR('30a'!H8/'30a'!$B8*100),"n.a.",'30a'!H8/'30a'!$B8*100)</f>
        <v>10.592693504345704</v>
      </c>
      <c r="J8"/>
      <c r="K8"/>
      <c r="L8"/>
      <c r="M8"/>
      <c r="N8"/>
      <c r="O8"/>
      <c r="P8"/>
      <c r="Q8"/>
      <c r="R8"/>
      <c r="S8"/>
      <c r="T8"/>
    </row>
    <row r="9" spans="1:20">
      <c r="A9" s="76">
        <v>2010</v>
      </c>
      <c r="B9" s="18">
        <f>IF(ISERROR('30a'!B9/'30a'!$B9*100),"n.a.",'30a'!B9/'30a'!$B9*100)</f>
        <v>100</v>
      </c>
      <c r="C9" s="18">
        <f>IF(ISERROR('30a'!C9/'30a'!$B9*100),"n.a.",'30a'!C9/'30a'!$B9*100)</f>
        <v>21.948084721790217</v>
      </c>
      <c r="D9" s="18">
        <f>IF(ISERROR('30a'!D9/'30a'!$B9*100),"n.a.",'30a'!D9/'30a'!$B9*100)</f>
        <v>1.7623963425727585</v>
      </c>
      <c r="E9" s="18">
        <f>IF(ISERROR('30a'!E9/'30a'!$B9*100),"n.a.",'30a'!E9/'30a'!$B9*100)</f>
        <v>1.9343517632766607</v>
      </c>
      <c r="F9" s="18">
        <f>IF(ISERROR('30a'!F9/'30a'!$B9*100),"n.a.",'30a'!F9/'30a'!$B9*100)</f>
        <v>0.87092779632966155</v>
      </c>
      <c r="G9" s="18">
        <f>IF(ISERROR('30a'!G9/'30a'!$B9*100),"n.a.",'30a'!G9/'30a'!$B9*100)</f>
        <v>7.1470072127376119</v>
      </c>
      <c r="H9" s="21">
        <f>IF(ISERROR('30a'!H9/'30a'!$B9*100),"n.a.",'30a'!H9/'30a'!$B9*100)</f>
        <v>10.233401606873523</v>
      </c>
      <c r="J9"/>
      <c r="K9"/>
      <c r="L9"/>
      <c r="M9"/>
      <c r="N9"/>
      <c r="O9"/>
      <c r="P9"/>
      <c r="Q9"/>
      <c r="R9"/>
      <c r="S9"/>
      <c r="T9"/>
    </row>
    <row r="10" spans="1:20">
      <c r="A10" s="76">
        <v>2011</v>
      </c>
      <c r="B10" s="17">
        <f>IF(ISERROR('30a'!B10/'30a'!$B10*100),"n.a.",'30a'!B10/'30a'!$B10*100)</f>
        <v>100</v>
      </c>
      <c r="C10" s="18">
        <f>IF(ISERROR('30a'!C10/'30a'!$B10*100),"n.a.",'30a'!C10/'30a'!$B10*100)</f>
        <v>21.9803078629871</v>
      </c>
      <c r="D10" s="18">
        <f>IF(ISERROR('30a'!D10/'30a'!$B10*100),"n.a.",'30a'!D10/'30a'!$B10*100)</f>
        <v>1.7635094531502793</v>
      </c>
      <c r="E10" s="18">
        <f>IF(ISERROR('30a'!E10/'30a'!$B10*100),"n.a.",'30a'!E10/'30a'!$B10*100)</f>
        <v>1.9501456108722786</v>
      </c>
      <c r="F10" s="18">
        <f>IF(ISERROR('30a'!F10/'30a'!$B10*100),"n.a.",'30a'!F10/'30a'!$B10*100)</f>
        <v>0.8077936485924283</v>
      </c>
      <c r="G10" s="18">
        <f>IF(ISERROR('30a'!G10/'30a'!$B10*100),"n.a.",'30a'!G10/'30a'!$B10*100)</f>
        <v>7.2921000323579701</v>
      </c>
      <c r="H10" s="21">
        <f>IF(ISERROR('30a'!H10/'30a'!$B10*100),"n.a.",'30a'!H10/'30a'!$B10*100)</f>
        <v>10.166759118014145</v>
      </c>
      <c r="J10"/>
      <c r="K10"/>
      <c r="L10"/>
      <c r="M10"/>
      <c r="N10"/>
      <c r="O10"/>
      <c r="P10"/>
      <c r="Q10"/>
      <c r="R10"/>
      <c r="S10"/>
      <c r="T10"/>
    </row>
    <row r="11" spans="1:20">
      <c r="A11" s="76">
        <v>2012</v>
      </c>
      <c r="B11" s="17">
        <f>IF(ISERROR('30a'!B11/'30a'!$B11*100),"n.a.",'30a'!B11/'30a'!$B11*100)</f>
        <v>100</v>
      </c>
      <c r="C11" s="18">
        <f>IF(ISERROR('30a'!C11/'30a'!$B11*100),"n.a.",'30a'!C11/'30a'!$B11*100)</f>
        <v>22.113720854533931</v>
      </c>
      <c r="D11" s="18">
        <f>IF(ISERROR('30a'!D11/'30a'!$B11*100),"n.a.",'30a'!D11/'30a'!$B11*100)</f>
        <v>1.7668591138293559</v>
      </c>
      <c r="E11" s="18">
        <f>IF(ISERROR('30a'!E11/'30a'!$B11*100),"n.a.",'30a'!E11/'30a'!$B11*100)</f>
        <v>2.108923951962447</v>
      </c>
      <c r="F11" s="18">
        <f>IF(ISERROR('30a'!F11/'30a'!$B11*100),"n.a.",'30a'!F11/'30a'!$B11*100)</f>
        <v>0.80348118072330432</v>
      </c>
      <c r="G11" s="18">
        <f>IF(ISERROR('30a'!G11/'30a'!$B11*100),"n.a.",'30a'!G11/'30a'!$B11*100)</f>
        <v>7.2364701649791847</v>
      </c>
      <c r="H11" s="21">
        <f>IF(ISERROR('30a'!H11/'30a'!$B11*100),"n.a.",'30a'!H11/'30a'!$B11*100)</f>
        <v>10.198557502869576</v>
      </c>
      <c r="J11"/>
      <c r="K11"/>
      <c r="L11"/>
      <c r="M11"/>
      <c r="N11"/>
      <c r="O11"/>
      <c r="P11"/>
      <c r="Q11"/>
      <c r="R11"/>
      <c r="S11"/>
      <c r="T11"/>
    </row>
    <row r="12" spans="1:20">
      <c r="A12" s="98">
        <v>2013</v>
      </c>
      <c r="B12" s="23">
        <f>IF(ISERROR('30a'!B12/'30a'!$B12*100),"n.a.",'30a'!B12/'30a'!$B12*100)</f>
        <v>100</v>
      </c>
      <c r="C12" s="24">
        <f>IF(ISERROR('30a'!C12/'30a'!$B12*100),"n.a.",'30a'!C12/'30a'!$B12*100)</f>
        <v>21.898900405232514</v>
      </c>
      <c r="D12" s="24">
        <f>IF(ISERROR('30a'!D12/'30a'!$B12*100),"n.a.",'30a'!D12/'30a'!$B12*100)</f>
        <v>1.775358030536158</v>
      </c>
      <c r="E12" s="24">
        <f>IF(ISERROR('30a'!E12/'30a'!$B12*100),"n.a.",'30a'!E12/'30a'!$B12*100)</f>
        <v>2.0718146413494973</v>
      </c>
      <c r="F12" s="24">
        <f>IF(ISERROR('30a'!F12/'30a'!$B12*100),"n.a.",'30a'!F12/'30a'!$B12*100)</f>
        <v>0.8082106081869368</v>
      </c>
      <c r="G12" s="24">
        <f>IF(ISERROR('30a'!G12/'30a'!$B12*100),"n.a.",'30a'!G12/'30a'!$B12*100)</f>
        <v>7.4621397854916598</v>
      </c>
      <c r="H12" s="25">
        <f>IF(ISERROR('30a'!H12/'30a'!$B12*100),"n.a.",'30a'!H12/'30a'!$B12*100)</f>
        <v>9.7813773396682606</v>
      </c>
      <c r="J12"/>
      <c r="K12"/>
      <c r="L12"/>
      <c r="M12"/>
      <c r="N12"/>
      <c r="O12"/>
      <c r="P12"/>
      <c r="Q12"/>
      <c r="R12"/>
      <c r="S12"/>
      <c r="T12"/>
    </row>
    <row r="13" spans="1:20">
      <c r="A13" s="77" t="s">
        <v>58</v>
      </c>
      <c r="B13" s="57"/>
      <c r="C13" s="57"/>
      <c r="D13" s="57"/>
      <c r="E13" s="57"/>
      <c r="F13" s="57"/>
      <c r="G13" s="57"/>
      <c r="H13" s="58"/>
      <c r="J13"/>
      <c r="K13"/>
      <c r="L13"/>
      <c r="M13"/>
      <c r="N13"/>
      <c r="O13"/>
      <c r="P13"/>
      <c r="Q13"/>
      <c r="R13"/>
      <c r="S13"/>
      <c r="T13"/>
    </row>
    <row r="14" spans="1:20">
      <c r="A14" s="97">
        <v>2007</v>
      </c>
      <c r="B14" s="6">
        <f>IF(ISERROR('30a'!B14/'30a'!$B14*100),"n.a.",'30a'!B14/'30a'!$B14*100)</f>
        <v>100</v>
      </c>
      <c r="C14" s="7">
        <f>IF(ISERROR('30a'!C14/'30a'!$B14*100),"n.a.",'30a'!C14/'30a'!$B14*100)</f>
        <v>23.606124411231335</v>
      </c>
      <c r="D14" s="7">
        <f>IF(ISERROR('30a'!D14/'30a'!$B14*100),"n.a.",'30a'!D14/'30a'!$B14*100)</f>
        <v>2.0027262879885108</v>
      </c>
      <c r="E14" s="7">
        <f>IF(ISERROR('30a'!E14/'30a'!$B14*100),"n.a.",'30a'!E14/'30a'!$B14*100)</f>
        <v>1.9783844309482372</v>
      </c>
      <c r="F14" s="7">
        <f>IF(ISERROR('30a'!F14/'30a'!$B14*100),"n.a.",'30a'!F14/'30a'!$B14*100)</f>
        <v>0.81788639655319317</v>
      </c>
      <c r="G14" s="7">
        <f>IF(ISERROR('30a'!G14/'30a'!$B14*100),"n.a.",'30a'!G14/'30a'!$B14*100)</f>
        <v>6.6678431897569475</v>
      </c>
      <c r="H14" s="29">
        <f>IF(ISERROR('30a'!H14/'30a'!$B14*100),"n.a.",'30a'!H14/'30a'!$B14*100)</f>
        <v>12.139284105984446</v>
      </c>
      <c r="J14"/>
      <c r="K14"/>
      <c r="L14"/>
      <c r="M14"/>
      <c r="N14"/>
      <c r="O14"/>
      <c r="P14"/>
      <c r="Q14"/>
      <c r="R14"/>
      <c r="S14"/>
      <c r="T14"/>
    </row>
    <row r="15" spans="1:20">
      <c r="A15" s="76">
        <v>2008</v>
      </c>
      <c r="B15" s="17">
        <f>IF(ISERROR('30a'!B15/'30a'!$B15*100),"n.a.",'30a'!B15/'30a'!$B15*100)</f>
        <v>100</v>
      </c>
      <c r="C15" s="18">
        <f>IF(ISERROR('30a'!C15/'30a'!$B15*100),"n.a.",'30a'!C15/'30a'!$B15*100)</f>
        <v>23.434459552506002</v>
      </c>
      <c r="D15" s="18">
        <f>IF(ISERROR('30a'!D15/'30a'!$B15*100),"n.a.",'30a'!D15/'30a'!$B15*100)</f>
        <v>1.9093636053383145</v>
      </c>
      <c r="E15" s="18">
        <f>IF(ISERROR('30a'!E15/'30a'!$B15*100),"n.a.",'30a'!E15/'30a'!$B15*100)</f>
        <v>1.9578610816733424</v>
      </c>
      <c r="F15" s="18">
        <f>IF(ISERROR('30a'!F15/'30a'!$B15*100),"n.a.",'30a'!F15/'30a'!$B15*100)</f>
        <v>0.88971913375124978</v>
      </c>
      <c r="G15" s="18">
        <f>IF(ISERROR('30a'!G15/'30a'!$B15*100),"n.a.",'30a'!G15/'30a'!$B15*100)</f>
        <v>7.1381100353851954</v>
      </c>
      <c r="H15" s="21">
        <f>IF(ISERROR('30a'!H15/'30a'!$B15*100),"n.a.",'30a'!H15/'30a'!$B15*100)</f>
        <v>11.539405696357898</v>
      </c>
      <c r="J15"/>
      <c r="K15"/>
      <c r="L15"/>
      <c r="M15"/>
      <c r="N15"/>
      <c r="O15"/>
      <c r="P15"/>
      <c r="Q15"/>
      <c r="R15"/>
      <c r="S15"/>
      <c r="T15"/>
    </row>
    <row r="16" spans="1:20">
      <c r="A16" s="76">
        <v>2009</v>
      </c>
      <c r="B16" s="17">
        <f>IF(ISERROR('30a'!B16/'30a'!$B16*100),"n.a.",'30a'!B16/'30a'!$B16*100)</f>
        <v>100</v>
      </c>
      <c r="C16" s="18">
        <f>IF(ISERROR('30a'!C16/'30a'!$B16*100),"n.a.",'30a'!C16/'30a'!$B16*100)</f>
        <v>22.157276581250649</v>
      </c>
      <c r="D16" s="18">
        <f>IF(ISERROR('30a'!D16/'30a'!$B16*100),"n.a.",'30a'!D16/'30a'!$B16*100)</f>
        <v>1.8995079404662707</v>
      </c>
      <c r="E16" s="18">
        <f>IF(ISERROR('30a'!E16/'30a'!$B16*100),"n.a.",'30a'!E16/'30a'!$B16*100)</f>
        <v>1.845375309437933</v>
      </c>
      <c r="F16" s="18">
        <f>IF(ISERROR('30a'!F16/'30a'!$B16*100),"n.a.",'30a'!F16/'30a'!$B16*100)</f>
        <v>0.8813278916860795</v>
      </c>
      <c r="G16" s="18">
        <f>IF(ISERROR('30a'!G16/'30a'!$B16*100),"n.a.",'30a'!G16/'30a'!$B16*100)</f>
        <v>6.8462572455614286</v>
      </c>
      <c r="H16" s="21">
        <f>IF(ISERROR('30a'!H16/'30a'!$B16*100),"n.a.",'30a'!H16/'30a'!$B16*100)</f>
        <v>10.685416425908242</v>
      </c>
      <c r="J16"/>
      <c r="K16"/>
      <c r="L16"/>
      <c r="M16"/>
      <c r="N16"/>
      <c r="O16"/>
      <c r="P16"/>
      <c r="Q16"/>
      <c r="R16"/>
      <c r="S16"/>
      <c r="T16"/>
    </row>
    <row r="17" spans="1:20">
      <c r="A17" s="76">
        <v>2010</v>
      </c>
      <c r="B17" s="17">
        <f>IF(ISERROR('30a'!B17/'30a'!$B17*100),"n.a.",'30a'!B17/'30a'!$B17*100)</f>
        <v>100</v>
      </c>
      <c r="C17" s="18">
        <f>IF(ISERROR('30a'!C17/'30a'!$B17*100),"n.a.",'30a'!C17/'30a'!$B17*100)</f>
        <v>21.919745871917048</v>
      </c>
      <c r="D17" s="18">
        <f>IF(ISERROR('30a'!D17/'30a'!$B17*100),"n.a.",'30a'!D17/'30a'!$B17*100)</f>
        <v>1.7794959393449008</v>
      </c>
      <c r="E17" s="18">
        <f>IF(ISERROR('30a'!E17/'30a'!$B17*100),"n.a.",'30a'!E17/'30a'!$B17*100)</f>
        <v>1.8699991009619708</v>
      </c>
      <c r="F17" s="18">
        <f>IF(ISERROR('30a'!F17/'30a'!$B17*100),"n.a.",'30a'!F17/'30a'!$B17*100)</f>
        <v>0.86787137762594035</v>
      </c>
      <c r="G17" s="18">
        <f>IF(ISERROR('30a'!G17/'30a'!$B17*100),"n.a.",'30a'!G17/'30a'!$B17*100)</f>
        <v>7.0910126165003442</v>
      </c>
      <c r="H17" s="21">
        <f>IF(ISERROR('30a'!H17/'30a'!$B17*100),"n.a.",'30a'!H17/'30a'!$B17*100)</f>
        <v>10.311966196170099</v>
      </c>
      <c r="J17"/>
      <c r="K17"/>
      <c r="L17"/>
      <c r="M17"/>
      <c r="N17"/>
      <c r="O17"/>
      <c r="P17"/>
      <c r="Q17"/>
      <c r="R17"/>
      <c r="S17"/>
      <c r="T17"/>
    </row>
    <row r="18" spans="1:20">
      <c r="A18" s="76">
        <v>2011</v>
      </c>
      <c r="B18" s="17">
        <f>IF(ISERROR('30a'!B18/'30a'!$B18*100),"n.a.",'30a'!B18/'30a'!$B18*100)</f>
        <v>100</v>
      </c>
      <c r="C18" s="18">
        <f>IF(ISERROR('30a'!C18/'30a'!$B18*100),"n.a.",'30a'!C18/'30a'!$B18*100)</f>
        <v>21.933155759247335</v>
      </c>
      <c r="D18" s="18">
        <f>IF(ISERROR('30a'!D18/'30a'!$B18*100),"n.a.",'30a'!D18/'30a'!$B18*100)</f>
        <v>1.7765283281852597</v>
      </c>
      <c r="E18" s="18">
        <f>IF(ISERROR('30a'!E18/'30a'!$B18*100),"n.a.",'30a'!E18/'30a'!$B18*100)</f>
        <v>1.8840177416592347</v>
      </c>
      <c r="F18" s="18">
        <f>IF(ISERROR('30a'!F18/'30a'!$B18*100),"n.a.",'30a'!F18/'30a'!$B18*100)</f>
        <v>0.80085519049840814</v>
      </c>
      <c r="G18" s="18">
        <f>IF(ISERROR('30a'!G18/'30a'!$B18*100),"n.a.",'30a'!G18/'30a'!$B18*100)</f>
        <v>7.2384079754782382</v>
      </c>
      <c r="H18" s="21">
        <f>IF(ISERROR('30a'!H18/'30a'!$B18*100),"n.a.",'30a'!H18/'30a'!$B18*100)</f>
        <v>10.233346523426196</v>
      </c>
      <c r="J18"/>
      <c r="K18"/>
      <c r="L18"/>
      <c r="M18"/>
      <c r="N18"/>
      <c r="O18"/>
      <c r="P18"/>
      <c r="Q18"/>
      <c r="R18"/>
      <c r="S18"/>
      <c r="T18"/>
    </row>
    <row r="19" spans="1:20">
      <c r="A19" s="76">
        <v>2012</v>
      </c>
      <c r="B19" s="17">
        <f>IF(ISERROR('30a'!B19/'30a'!$B19*100),"n.a.",'30a'!B19/'30a'!$B19*100)</f>
        <v>100</v>
      </c>
      <c r="C19" s="18">
        <f>IF(ISERROR('30a'!C19/'30a'!$B19*100),"n.a.",'30a'!C19/'30a'!$B19*100)</f>
        <v>22.040420673989335</v>
      </c>
      <c r="D19" s="18">
        <f>IF(ISERROR('30a'!D19/'30a'!$B19*100),"n.a.",'30a'!D19/'30a'!$B19*100)</f>
        <v>1.7822001880302949</v>
      </c>
      <c r="E19" s="18">
        <f>IF(ISERROR('30a'!E19/'30a'!$B19*100),"n.a.",'30a'!E19/'30a'!$B19*100)</f>
        <v>2.0484791152065118</v>
      </c>
      <c r="F19" s="18">
        <f>IF(ISERROR('30a'!F19/'30a'!$B19*100),"n.a.",'30a'!F19/'30a'!$B19*100)</f>
        <v>0.80058861657586311</v>
      </c>
      <c r="G19" s="18">
        <f>IF(ISERROR('30a'!G19/'30a'!$B19*100),"n.a.",'30a'!G19/'30a'!$B19*100)</f>
        <v>7.1550782778293591</v>
      </c>
      <c r="H19" s="21">
        <f>IF(ISERROR('30a'!H19/'30a'!$B19*100),"n.a.",'30a'!H19/'30a'!$B19*100)</f>
        <v>10.254074476347306</v>
      </c>
      <c r="J19"/>
      <c r="K19"/>
      <c r="L19"/>
      <c r="M19"/>
      <c r="N19"/>
      <c r="O19"/>
      <c r="P19"/>
      <c r="Q19"/>
      <c r="R19"/>
      <c r="S19"/>
      <c r="T19"/>
    </row>
    <row r="20" spans="1:20">
      <c r="A20" s="98">
        <v>2013</v>
      </c>
      <c r="B20" s="23">
        <f>IF(ISERROR('30a'!B20/'30a'!$B20*100),"n.a.",'30a'!B20/'30a'!$B20*100)</f>
        <v>100</v>
      </c>
      <c r="C20" s="24">
        <f>IF(ISERROR('30a'!C20/'30a'!$B20*100),"n.a.",'30a'!C20/'30a'!$B20*100)</f>
        <v>21.835410206457713</v>
      </c>
      <c r="D20" s="24">
        <f>IF(ISERROR('30a'!D20/'30a'!$B20*100),"n.a.",'30a'!D20/'30a'!$B20*100)</f>
        <v>1.7936806187967584</v>
      </c>
      <c r="E20" s="24">
        <f>IF(ISERROR('30a'!E20/'30a'!$B20*100),"n.a.",'30a'!E20/'30a'!$B20*100)</f>
        <v>1.9965648018997337</v>
      </c>
      <c r="F20" s="24">
        <f>IF(ISERROR('30a'!F20/'30a'!$B20*100),"n.a.",'30a'!F20/'30a'!$B20*100)</f>
        <v>0.80058559752850189</v>
      </c>
      <c r="G20" s="24">
        <f>IF(ISERROR('30a'!G20/'30a'!$B20*100),"n.a.",'30a'!G20/'30a'!$B20*100)</f>
        <v>7.4000853035769882</v>
      </c>
      <c r="H20" s="25">
        <f>IF(ISERROR('30a'!H20/'30a'!$B20*100),"n.a.",'30a'!H20/'30a'!$B20*100)</f>
        <v>9.8444938846557317</v>
      </c>
      <c r="J20"/>
      <c r="K20"/>
      <c r="L20"/>
      <c r="M20"/>
      <c r="N20"/>
      <c r="O20"/>
      <c r="P20"/>
      <c r="Q20"/>
      <c r="R20"/>
      <c r="S20"/>
      <c r="T20"/>
    </row>
    <row r="21" spans="1:20">
      <c r="A21" s="77" t="s">
        <v>247</v>
      </c>
      <c r="B21" s="57"/>
      <c r="C21" s="57"/>
      <c r="D21" s="57"/>
      <c r="E21" s="57"/>
      <c r="F21" s="57"/>
      <c r="G21" s="57"/>
      <c r="H21" s="58"/>
      <c r="J21"/>
      <c r="K21"/>
      <c r="L21"/>
      <c r="M21"/>
      <c r="N21"/>
      <c r="O21"/>
      <c r="P21"/>
      <c r="Q21"/>
      <c r="R21"/>
      <c r="S21"/>
      <c r="T21"/>
    </row>
    <row r="22" spans="1:20">
      <c r="A22" s="97">
        <v>2007</v>
      </c>
      <c r="B22" s="6">
        <f>IF(ISERROR('30a'!B22/'30a'!$B22*100),"n.a.",'30a'!B22/'30a'!$B22*100)</f>
        <v>100</v>
      </c>
      <c r="C22" s="7">
        <f>IF(ISERROR('30a'!C22/'30a'!$B22*100),"n.a.",'30a'!C22/'30a'!$B22*100)</f>
        <v>26.265389876880985</v>
      </c>
      <c r="D22" s="7">
        <f>IF(ISERROR('30a'!D22/'30a'!$B22*100),"n.a.",'30a'!D22/'30a'!$B22*100)</f>
        <v>1.3132694938440492</v>
      </c>
      <c r="E22" s="7">
        <f>IF(ISERROR('30a'!E22/'30a'!$B22*100),"n.a.",'30a'!E22/'30a'!$B22*100)</f>
        <v>4.5964432284541719</v>
      </c>
      <c r="F22" s="7">
        <f>IF(ISERROR('30a'!F22/'30a'!$B22*100),"n.a.",'30a'!F22/'30a'!$B22*100)</f>
        <v>0.90287277701778379</v>
      </c>
      <c r="G22" s="7">
        <f>IF(ISERROR('30a'!G22/'30a'!$B22*100),"n.a.",'30a'!G22/'30a'!$B22*100)</f>
        <v>9.60328317373461</v>
      </c>
      <c r="H22" s="29">
        <f>IF(ISERROR('30a'!H22/'30a'!$B22*100),"n.a.",'30a'!H22/'30a'!$B22*100)</f>
        <v>9.8495212038303688</v>
      </c>
      <c r="J22"/>
      <c r="K22"/>
      <c r="L22"/>
      <c r="M22"/>
      <c r="N22"/>
      <c r="O22"/>
      <c r="P22"/>
      <c r="Q22"/>
      <c r="R22"/>
      <c r="S22"/>
      <c r="T22"/>
    </row>
    <row r="23" spans="1:20">
      <c r="A23" s="76">
        <v>2008</v>
      </c>
      <c r="B23" s="17">
        <f>IF(ISERROR('30a'!B23/'30a'!$B23*100),"n.a.",'30a'!B23/'30a'!$B23*100)</f>
        <v>100</v>
      </c>
      <c r="C23" s="18">
        <f>IF(ISERROR('30a'!C23/'30a'!$B23*100),"n.a.",'30a'!C23/'30a'!$B23*100)</f>
        <v>25.687352710133542</v>
      </c>
      <c r="D23" s="18">
        <f>IF(ISERROR('30a'!D23/'30a'!$B23*100),"n.a.",'30a'!D23/'30a'!$B23*100)</f>
        <v>0.96884001047394619</v>
      </c>
      <c r="E23" s="18">
        <f>IF(ISERROR('30a'!E23/'30a'!$B23*100),"n.a.",'30a'!E23/'30a'!$B23*100)</f>
        <v>4.5823514008902864</v>
      </c>
      <c r="F23" s="18">
        <f>IF(ISERROR('30a'!F23/'30a'!$B23*100),"n.a.",'30a'!F23/'30a'!$B23*100)</f>
        <v>0.81173081958627913</v>
      </c>
      <c r="G23" s="18">
        <f>IF(ISERROR('30a'!G23/'30a'!$B23*100),"n.a.",'30a'!G23/'30a'!$B23*100)</f>
        <v>10.238282272846295</v>
      </c>
      <c r="H23" s="21">
        <f>IF(ISERROR('30a'!H23/'30a'!$B23*100),"n.a.",'30a'!H23/'30a'!$B23*100)</f>
        <v>9.1123330714846826</v>
      </c>
      <c r="J23"/>
      <c r="K23"/>
      <c r="L23"/>
      <c r="M23"/>
      <c r="N23"/>
      <c r="O23"/>
      <c r="P23"/>
      <c r="Q23"/>
      <c r="R23"/>
      <c r="S23"/>
      <c r="T23"/>
    </row>
    <row r="24" spans="1:20">
      <c r="A24" s="76">
        <v>2009</v>
      </c>
      <c r="B24" s="17">
        <f>IF(ISERROR('30a'!B24/'30a'!$B24*100),"n.a.",'30a'!B24/'30a'!$B24*100)</f>
        <v>100</v>
      </c>
      <c r="C24" s="18">
        <f>IF(ISERROR('30a'!C24/'30a'!$B24*100),"n.a.",'30a'!C24/'30a'!$B24*100)</f>
        <v>21.628222523744913</v>
      </c>
      <c r="D24" s="18">
        <f>IF(ISERROR('30a'!D24/'30a'!$B24*100),"n.a.",'30a'!D24/'30a'!$B24*100)</f>
        <v>0.84124830393487116</v>
      </c>
      <c r="E24" s="18">
        <f>IF(ISERROR('30a'!E24/'30a'!$B24*100),"n.a.",'30a'!E24/'30a'!$B24*100)</f>
        <v>3.9077340569877883</v>
      </c>
      <c r="F24" s="18">
        <f>IF(ISERROR('30a'!F24/'30a'!$B24*100),"n.a.",'30a'!F24/'30a'!$B24*100)</f>
        <v>0.70556309362279512</v>
      </c>
      <c r="G24" s="18">
        <f>IF(ISERROR('30a'!G24/'30a'!$B24*100),"n.a.",'30a'!G24/'30a'!$B24*100)</f>
        <v>9.7421981004070553</v>
      </c>
      <c r="H24" s="21">
        <f>IF(ISERROR('30a'!H24/'30a'!$B24*100),"n.a.",'30a'!H24/'30a'!$B24*100)</f>
        <v>6.4586160108548176</v>
      </c>
      <c r="J24"/>
      <c r="K24"/>
      <c r="L24"/>
      <c r="M24"/>
      <c r="N24"/>
      <c r="O24"/>
      <c r="P24"/>
      <c r="Q24"/>
      <c r="R24"/>
      <c r="S24"/>
      <c r="T24"/>
    </row>
    <row r="25" spans="1:20">
      <c r="A25" s="76">
        <v>2010</v>
      </c>
      <c r="B25" s="17">
        <f>IF(ISERROR('30a'!B25/'30a'!$B25*100),"n.a.",'30a'!B25/'30a'!$B25*100)</f>
        <v>100</v>
      </c>
      <c r="C25" s="18">
        <f>IF(ISERROR('30a'!C25/'30a'!$B25*100),"n.a.",'30a'!C25/'30a'!$B25*100)</f>
        <v>23.280721533258173</v>
      </c>
      <c r="D25" s="18">
        <f>IF(ISERROR('30a'!D25/'30a'!$B25*100),"n.a.",'30a'!D25/'30a'!$B25*100)</f>
        <v>0.95828635851183763</v>
      </c>
      <c r="E25" s="18">
        <f>IF(ISERROR('30a'!E25/'30a'!$B25*100),"n.a.",'30a'!E25/'30a'!$B25*100)</f>
        <v>4.9605411499436309</v>
      </c>
      <c r="F25" s="18">
        <f>IF(ISERROR('30a'!F25/'30a'!$B25*100),"n.a.",'30a'!F25/'30a'!$B25*100)</f>
        <v>1.0146561443066515</v>
      </c>
      <c r="G25" s="18">
        <f>IF(ISERROR('30a'!G25/'30a'!$B25*100),"n.a.",'30a'!G25/'30a'!$B25*100)</f>
        <v>9.7801578354002263</v>
      </c>
      <c r="H25" s="21">
        <f>IF(ISERROR('30a'!H25/'30a'!$B25*100),"n.a.",'30a'!H25/'30a'!$B25*100)</f>
        <v>6.5388951521984211</v>
      </c>
    </row>
    <row r="26" spans="1:20">
      <c r="A26" s="76">
        <v>2011</v>
      </c>
      <c r="B26" s="17">
        <f>IF(ISERROR('30a'!B26/'30a'!$B26*100),"n.a.",'30a'!B26/'30a'!$B26*100)</f>
        <v>100</v>
      </c>
      <c r="C26" s="18">
        <f>IF(ISERROR('30a'!C26/'30a'!$B26*100),"n.a.",'30a'!C26/'30a'!$B26*100)</f>
        <v>24.11214953271028</v>
      </c>
      <c r="D26" s="18">
        <f>IF(ISERROR('30a'!D26/'30a'!$B26*100),"n.a.",'30a'!D26/'30a'!$B26*100)</f>
        <v>1.1748998664886516</v>
      </c>
      <c r="E26" s="18">
        <f>IF(ISERROR('30a'!E26/'30a'!$B26*100),"n.a.",'30a'!E26/'30a'!$B26*100)</f>
        <v>4.9399198931909218</v>
      </c>
      <c r="F26" s="18">
        <f>IF(ISERROR('30a'!F26/'30a'!$B26*100),"n.a.",'30a'!F26/'30a'!$B26*100)</f>
        <v>1.1214953271028039</v>
      </c>
      <c r="G26" s="18">
        <f>IF(ISERROR('30a'!G26/'30a'!$B26*100),"n.a.",'30a'!G26/'30a'!$B26*100)</f>
        <v>9.7196261682242984</v>
      </c>
      <c r="H26" s="21">
        <f>IF(ISERROR('30a'!H26/'30a'!$B26*100),"n.a.",'30a'!H26/'30a'!$B26*100)</f>
        <v>7.1562082777036045</v>
      </c>
    </row>
    <row r="27" spans="1:20">
      <c r="A27" s="76">
        <v>2012</v>
      </c>
      <c r="B27" s="17">
        <f>IF(ISERROR('30a'!B27/'30a'!$B27*100),"n.a.",'30a'!B27/'30a'!$B27*100)</f>
        <v>100</v>
      </c>
      <c r="C27" s="18">
        <f>IF(ISERROR('30a'!C27/'30a'!$B27*100),"n.a.",'30a'!C27/'30a'!$B27*100)</f>
        <v>25.362318840579711</v>
      </c>
      <c r="D27" s="18">
        <f>IF(ISERROR('30a'!D27/'30a'!$B27*100),"n.a.",'30a'!D27/'30a'!$B27*100)</f>
        <v>1.0610766045548654</v>
      </c>
      <c r="E27" s="18">
        <f>IF(ISERROR('30a'!E27/'30a'!$B27*100),"n.a.",'30a'!E27/'30a'!$B27*100)</f>
        <v>4.7877846790890271</v>
      </c>
      <c r="F27" s="18">
        <f>IF(ISERROR('30a'!F27/'30a'!$B27*100),"n.a.",'30a'!F27/'30a'!$B27*100)</f>
        <v>0.93167701863354035</v>
      </c>
      <c r="G27" s="18">
        <f>IF(ISERROR('30a'!G27/'30a'!$B27*100),"n.a.",'30a'!G27/'30a'!$B27*100)</f>
        <v>10.817805383022774</v>
      </c>
      <c r="H27" s="21">
        <f>IF(ISERROR('30a'!H27/'30a'!$B27*100),"n.a.",'30a'!H27/'30a'!$B27*100)</f>
        <v>7.7380952380952381</v>
      </c>
    </row>
    <row r="28" spans="1:20">
      <c r="A28" s="98">
        <v>2013</v>
      </c>
      <c r="B28" s="23">
        <f>IF(ISERROR('30a'!B28/'30a'!$B28*100),"n.a.",'30a'!B28/'30a'!$B28*100)</f>
        <v>100</v>
      </c>
      <c r="C28" s="24">
        <f>IF(ISERROR('30a'!C28/'30a'!$B28*100),"n.a.",'30a'!C28/'30a'!$B28*100)</f>
        <v>24.701093869244463</v>
      </c>
      <c r="D28" s="24">
        <f>IF(ISERROR('30a'!D28/'30a'!$B28*100),"n.a.",'30a'!D28/'30a'!$B28*100)</f>
        <v>0.96667514627321283</v>
      </c>
      <c r="E28" s="24">
        <f>IF(ISERROR('30a'!E28/'30a'!$B28*100),"n.a.",'30a'!E28/'30a'!$B28*100)</f>
        <v>5.3930297634189763</v>
      </c>
      <c r="F28" s="24">
        <f>IF(ISERROR('30a'!F28/'30a'!$B28*100),"n.a.",'30a'!F28/'30a'!$B28*100)</f>
        <v>1.1447468837445942</v>
      </c>
      <c r="G28" s="24">
        <f>IF(ISERROR('30a'!G28/'30a'!$B28*100),"n.a.",'30a'!G28/'30a'!$B28*100)</f>
        <v>10.175527855507504</v>
      </c>
      <c r="H28" s="25">
        <f>IF(ISERROR('30a'!H28/'30a'!$B28*100),"n.a.",'30a'!H28/'30a'!$B28*100)</f>
        <v>6.9956754006614092</v>
      </c>
    </row>
    <row r="29" spans="1:20">
      <c r="A29" s="77" t="s">
        <v>61</v>
      </c>
      <c r="B29" s="46"/>
      <c r="C29" s="46"/>
      <c r="D29" s="46"/>
      <c r="E29" s="46"/>
      <c r="F29" s="46"/>
      <c r="G29" s="46"/>
      <c r="H29" s="47"/>
    </row>
    <row r="30" spans="1:20">
      <c r="A30" s="97">
        <v>2007</v>
      </c>
      <c r="B30" s="6">
        <f>IF(ISERROR('30a'!B30/'30a'!$B30*100),"n.a.",'30a'!B30/'30a'!$B30*100)</f>
        <v>100</v>
      </c>
      <c r="C30" s="7">
        <f>IF(ISERROR('30a'!C30/'30a'!$B30*100),"n.a.",'30a'!C30/'30a'!$B30*100)</f>
        <v>25.492537313432841</v>
      </c>
      <c r="D30" s="7">
        <f>IF(ISERROR('30a'!D30/'30a'!$B30*100),"n.a.",'30a'!D30/'30a'!$B30*100)</f>
        <v>1.1343283582089552</v>
      </c>
      <c r="E30" s="7">
        <f>IF(ISERROR('30a'!E30/'30a'!$B30*100),"n.a.",'30a'!E30/'30a'!$B30*100)</f>
        <v>3.9402985074626864</v>
      </c>
      <c r="F30" s="7" t="str">
        <f>IF(ISERROR('30a'!F30/'30a'!$B30*100),"n.a.",'30a'!F30/'30a'!$B30*100)</f>
        <v>n.a.</v>
      </c>
      <c r="G30" s="7">
        <f>IF(ISERROR('30a'!G30/'30a'!$B30*100),"n.a.",'30a'!G30/'30a'!$B30*100)</f>
        <v>9.2537313432835813</v>
      </c>
      <c r="H30" s="29">
        <f>IF(ISERROR('30a'!H30/'30a'!$B30*100),"n.a.",'30a'!H30/'30a'!$B30*100)</f>
        <v>10.567164179104477</v>
      </c>
      <c r="J30"/>
      <c r="K30"/>
      <c r="L30"/>
      <c r="M30"/>
      <c r="N30"/>
      <c r="O30"/>
      <c r="P30"/>
      <c r="Q30"/>
      <c r="R30"/>
      <c r="S30"/>
      <c r="T30"/>
    </row>
    <row r="31" spans="1:20">
      <c r="A31" s="76">
        <v>2008</v>
      </c>
      <c r="B31" s="17">
        <f>IF(ISERROR('30a'!B31/'30a'!$B31*100),"n.a.",'30a'!B31/'30a'!$B31*100)</f>
        <v>100</v>
      </c>
      <c r="C31" s="18">
        <f>IF(ISERROR('30a'!C31/'30a'!$B31*100),"n.a.",'30a'!C31/'30a'!$B31*100)</f>
        <v>23.928157589803011</v>
      </c>
      <c r="D31" s="18">
        <f>IF(ISERROR('30a'!D31/'30a'!$B31*100),"n.a.",'30a'!D31/'30a'!$B31*100)</f>
        <v>0.9849362688296639</v>
      </c>
      <c r="E31" s="18">
        <f>IF(ISERROR('30a'!E31/'30a'!$B31*100),"n.a.",'30a'!E31/'30a'!$B31*100)</f>
        <v>3.6500579374275781</v>
      </c>
      <c r="F31" s="18" t="str">
        <f>IF(ISERROR('30a'!F31/'30a'!$B31*100),"n.a.",'30a'!F31/'30a'!$B31*100)</f>
        <v>n.a.</v>
      </c>
      <c r="G31" s="18">
        <f>IF(ISERROR('30a'!G31/'30a'!$B31*100),"n.a.",'30a'!G31/'30a'!$B31*100)</f>
        <v>10.428736964078796</v>
      </c>
      <c r="H31" s="21">
        <f>IF(ISERROR('30a'!H31/'30a'!$B31*100),"n.a.",'30a'!H31/'30a'!$B31*100)</f>
        <v>8.3429895712630362</v>
      </c>
      <c r="J31"/>
      <c r="K31"/>
      <c r="L31"/>
      <c r="M31"/>
      <c r="N31"/>
      <c r="O31"/>
      <c r="P31"/>
      <c r="Q31"/>
      <c r="R31"/>
      <c r="S31"/>
      <c r="T31"/>
    </row>
    <row r="32" spans="1:20">
      <c r="A32" s="76">
        <v>2009</v>
      </c>
      <c r="B32" s="17">
        <f>IF(ISERROR('30a'!B32/'30a'!$B32*100),"n.a.",'30a'!B32/'30a'!$B32*100)</f>
        <v>100</v>
      </c>
      <c r="C32" s="18">
        <f>IF(ISERROR('30a'!C32/'30a'!$B32*100),"n.a.",'30a'!C32/'30a'!$B32*100)</f>
        <v>20.531400966183575</v>
      </c>
      <c r="D32" s="18" t="str">
        <f>IF(ISERROR('30a'!D32/'30a'!$B32*100),"n.a.",'30a'!D32/'30a'!$B32*100)</f>
        <v>n.a.</v>
      </c>
      <c r="E32" s="18">
        <f>IF(ISERROR('30a'!E32/'30a'!$B32*100),"n.a.",'30a'!E32/'30a'!$B32*100)</f>
        <v>3.5024154589371985</v>
      </c>
      <c r="F32" s="18" t="str">
        <f>IF(ISERROR('30a'!F32/'30a'!$B32*100),"n.a.",'30a'!F32/'30a'!$B32*100)</f>
        <v>n.a.</v>
      </c>
      <c r="G32" s="18">
        <f>IF(ISERROR('30a'!G32/'30a'!$B32*100),"n.a.",'30a'!G32/'30a'!$B32*100)</f>
        <v>8.9371980676328509</v>
      </c>
      <c r="H32" s="21">
        <f>IF(ISERROR('30a'!H32/'30a'!$B32*100),"n.a.",'30a'!H32/'30a'!$B32*100)</f>
        <v>6.8236714975845425</v>
      </c>
      <c r="J32"/>
      <c r="K32"/>
      <c r="L32"/>
      <c r="M32"/>
      <c r="N32"/>
      <c r="O32"/>
      <c r="P32"/>
      <c r="Q32"/>
      <c r="R32"/>
      <c r="S32"/>
      <c r="T32"/>
    </row>
    <row r="33" spans="1:20">
      <c r="A33" s="76">
        <v>2010</v>
      </c>
      <c r="B33" s="17">
        <f>IF(ISERROR('30a'!B33/'30a'!$B33*100),"n.a.",'30a'!B33/'30a'!$B33*100)</f>
        <v>100</v>
      </c>
      <c r="C33" s="18">
        <f>IF(ISERROR('30a'!C33/'30a'!$B33*100),"n.a.",'30a'!C33/'30a'!$B33*100)</f>
        <v>22.072072072072068</v>
      </c>
      <c r="D33" s="18">
        <f>IF(ISERROR('30a'!D33/'30a'!$B33*100),"n.a.",'30a'!D33/'30a'!$B33*100)</f>
        <v>1.1583011583011582</v>
      </c>
      <c r="E33" s="18">
        <f>IF(ISERROR('30a'!E33/'30a'!$B33*100),"n.a.",'30a'!E33/'30a'!$B33*100)</f>
        <v>3.5392535392535387</v>
      </c>
      <c r="F33" s="18" t="str">
        <f>IF(ISERROR('30a'!F33/'30a'!$B33*100),"n.a.",'30a'!F33/'30a'!$B33*100)</f>
        <v>n.a.</v>
      </c>
      <c r="G33" s="18">
        <f>IF(ISERROR('30a'!G33/'30a'!$B33*100),"n.a.",'30a'!G33/'30a'!$B33*100)</f>
        <v>9.78120978120978</v>
      </c>
      <c r="H33" s="21">
        <f>IF(ISERROR('30a'!H33/'30a'!$B33*100),"n.a.",'30a'!H33/'30a'!$B33*100)</f>
        <v>6.8854568854568852</v>
      </c>
      <c r="J33"/>
      <c r="K33"/>
      <c r="L33"/>
      <c r="M33"/>
      <c r="N33"/>
      <c r="O33"/>
      <c r="P33"/>
      <c r="Q33"/>
      <c r="R33"/>
      <c r="S33"/>
      <c r="T33"/>
    </row>
    <row r="34" spans="1:20">
      <c r="A34" s="76">
        <v>2011</v>
      </c>
      <c r="B34" s="17">
        <f>IF(ISERROR('30a'!B34/'30a'!$B34*100),"n.a.",'30a'!B34/'30a'!$B34*100)</f>
        <v>100</v>
      </c>
      <c r="C34" s="18">
        <f>IF(ISERROR('30a'!C34/'30a'!$B34*100),"n.a.",'30a'!C34/'30a'!$B34*100)</f>
        <v>23.49693251533742</v>
      </c>
      <c r="D34" s="18">
        <f>IF(ISERROR('30a'!D34/'30a'!$B34*100),"n.a.",'30a'!D34/'30a'!$B34*100)</f>
        <v>1.165644171779141</v>
      </c>
      <c r="E34" s="18">
        <f>IF(ISERROR('30a'!E34/'30a'!$B34*100),"n.a.",'30a'!E34/'30a'!$B34*100)</f>
        <v>4.294478527607362</v>
      </c>
      <c r="F34" s="18" t="str">
        <f>IF(ISERROR('30a'!F34/'30a'!$B34*100),"n.a.",'30a'!F34/'30a'!$B34*100)</f>
        <v>n.a.</v>
      </c>
      <c r="G34" s="18">
        <f>IF(ISERROR('30a'!G34/'30a'!$B34*100),"n.a.",'30a'!G34/'30a'!$B34*100)</f>
        <v>9.263803680981594</v>
      </c>
      <c r="H34" s="21">
        <f>IF(ISERROR('30a'!H34/'30a'!$B34*100),"n.a.",'30a'!H34/'30a'!$B34*100)</f>
        <v>7.8527607361963199</v>
      </c>
      <c r="J34"/>
      <c r="K34"/>
      <c r="L34"/>
      <c r="M34"/>
      <c r="N34"/>
      <c r="O34"/>
      <c r="P34"/>
      <c r="Q34"/>
      <c r="R34"/>
      <c r="S34"/>
      <c r="T34"/>
    </row>
    <row r="35" spans="1:20">
      <c r="A35" s="76">
        <v>2012</v>
      </c>
      <c r="B35" s="17">
        <f>IF(ISERROR('30a'!B35/'30a'!$B35*100),"n.a.",'30a'!B35/'30a'!$B35*100)</f>
        <v>100</v>
      </c>
      <c r="C35" s="18">
        <f>IF(ISERROR('30a'!C35/'30a'!$B35*100),"n.a.",'30a'!C35/'30a'!$B35*100)</f>
        <v>22.895040369088811</v>
      </c>
      <c r="D35" s="18" t="str">
        <f>IF(ISERROR('30a'!D35/'30a'!$B35*100),"n.a.",'30a'!D35/'30a'!$B35*100)</f>
        <v>n.a.</v>
      </c>
      <c r="E35" s="18">
        <f>IF(ISERROR('30a'!E35/'30a'!$B35*100),"n.a.",'30a'!E35/'30a'!$B35*100)</f>
        <v>3.8638985005767013</v>
      </c>
      <c r="F35" s="18" t="str">
        <f>IF(ISERROR('30a'!F35/'30a'!$B35*100),"n.a.",'30a'!F35/'30a'!$B35*100)</f>
        <v>n.a.</v>
      </c>
      <c r="G35" s="18">
        <f>IF(ISERROR('30a'!G35/'30a'!$B35*100),"n.a.",'30a'!G35/'30a'!$B35*100)</f>
        <v>8.8811995386389864</v>
      </c>
      <c r="H35" s="21">
        <f>IF(ISERROR('30a'!H35/'30a'!$B35*100),"n.a.",'30a'!H35/'30a'!$B35*100)</f>
        <v>8.4775086505190309</v>
      </c>
      <c r="J35"/>
      <c r="K35"/>
      <c r="L35"/>
      <c r="M35"/>
      <c r="N35"/>
      <c r="O35"/>
      <c r="P35"/>
      <c r="Q35"/>
      <c r="R35"/>
      <c r="S35"/>
      <c r="T35"/>
    </row>
    <row r="36" spans="1:20">
      <c r="A36" s="98">
        <v>2013</v>
      </c>
      <c r="B36" s="23">
        <f>IF(ISERROR('30a'!B36/'30a'!$B36*100),"n.a.",'30a'!B36/'30a'!$B36*100)</f>
        <v>100</v>
      </c>
      <c r="C36" s="24">
        <f>IF(ISERROR('30a'!C36/'30a'!$B36*100),"n.a.",'30a'!C36/'30a'!$B36*100)</f>
        <v>23.559612093553906</v>
      </c>
      <c r="D36" s="24" t="str">
        <f>IF(ISERROR('30a'!D36/'30a'!$B36*100),"n.a.",'30a'!D36/'30a'!$B36*100)</f>
        <v>n.a.</v>
      </c>
      <c r="E36" s="24">
        <f>IF(ISERROR('30a'!E36/'30a'!$B36*100),"n.a.",'30a'!E36/'30a'!$B36*100)</f>
        <v>4.4495151169423837</v>
      </c>
      <c r="F36" s="24">
        <f>IF(ISERROR('30a'!F36/'30a'!$B36*100),"n.a.",'30a'!F36/'30a'!$B36*100)</f>
        <v>1.1979463776383343</v>
      </c>
      <c r="G36" s="24">
        <f>IF(ISERROR('30a'!G36/'30a'!$B36*100),"n.a.",'30a'!G36/'30a'!$B36*100)</f>
        <v>10.211066742726754</v>
      </c>
      <c r="H36" s="25">
        <f>IF(ISERROR('30a'!H36/'30a'!$B36*100),"n.a.",'30a'!H36/'30a'!$B36*100)</f>
        <v>7.2447233314318309</v>
      </c>
      <c r="J36"/>
      <c r="K36"/>
      <c r="L36"/>
      <c r="M36"/>
      <c r="N36"/>
      <c r="O36"/>
      <c r="P36"/>
      <c r="Q36"/>
      <c r="R36"/>
      <c r="S36"/>
      <c r="T36"/>
    </row>
    <row r="37" spans="1:20">
      <c r="A37" s="77" t="s">
        <v>60</v>
      </c>
      <c r="B37" s="57"/>
      <c r="C37" s="57"/>
      <c r="D37" s="57"/>
      <c r="E37" s="57"/>
      <c r="F37" s="57"/>
      <c r="G37" s="57"/>
      <c r="H37" s="58"/>
      <c r="J37"/>
      <c r="K37"/>
      <c r="L37"/>
      <c r="M37"/>
      <c r="N37"/>
      <c r="O37"/>
      <c r="P37"/>
      <c r="Q37"/>
      <c r="R37"/>
      <c r="S37"/>
      <c r="T37"/>
    </row>
    <row r="38" spans="1:20">
      <c r="A38" s="97">
        <v>2007</v>
      </c>
      <c r="B38" s="6">
        <f>IF(ISERROR('30a'!B38/'30a'!$B38*100),"n.a.",'30a'!B38/'30a'!$B38*100)</f>
        <v>100</v>
      </c>
      <c r="C38" s="7">
        <f>IF(ISERROR('30a'!C38/'30a'!$B38*100),"n.a.",'30a'!C38/'30a'!$B38*100)</f>
        <v>27.253558249868213</v>
      </c>
      <c r="D38" s="7">
        <f>IF(ISERROR('30a'!D38/'30a'!$B38*100),"n.a.",'30a'!D38/'30a'!$B38*100)</f>
        <v>1.5287295730100159</v>
      </c>
      <c r="E38" s="7">
        <f>IF(ISERROR('30a'!E38/'30a'!$B38*100),"n.a.",'30a'!E38/'30a'!$B38*100)</f>
        <v>5.0079072219293623</v>
      </c>
      <c r="F38" s="7">
        <f>IF(ISERROR('30a'!F38/'30a'!$B38*100),"n.a.",'30a'!F38/'30a'!$B38*100)</f>
        <v>1.0542962572482868</v>
      </c>
      <c r="G38" s="7">
        <f>IF(ISERROR('30a'!G38/'30a'!$B38*100),"n.a.",'30a'!G38/'30a'!$B38*100)</f>
        <v>10.173958882445969</v>
      </c>
      <c r="H38" s="29">
        <f>IF(ISERROR('30a'!H38/'30a'!$B38*100),"n.a.",'30a'!H38/'30a'!$B38*100)</f>
        <v>9.4359515023721663</v>
      </c>
      <c r="J38"/>
      <c r="K38"/>
      <c r="L38"/>
      <c r="M38"/>
      <c r="N38"/>
      <c r="O38"/>
      <c r="P38"/>
      <c r="Q38"/>
      <c r="R38"/>
      <c r="S38"/>
      <c r="T38"/>
    </row>
    <row r="39" spans="1:20">
      <c r="A39" s="76">
        <v>2008</v>
      </c>
      <c r="B39" s="17">
        <f>IF(ISERROR('30a'!B39/'30a'!$B39*100),"n.a.",'30a'!B39/'30a'!$B39*100)</f>
        <v>100</v>
      </c>
      <c r="C39" s="18">
        <f>IF(ISERROR('30a'!C39/'30a'!$B39*100),"n.a.",'30a'!C39/'30a'!$B39*100)</f>
        <v>26.865671641791046</v>
      </c>
      <c r="D39" s="18">
        <f>IF(ISERROR('30a'!D39/'30a'!$B39*100),"n.a.",'30a'!D39/'30a'!$B39*100)</f>
        <v>0.99502487562189057</v>
      </c>
      <c r="E39" s="18">
        <f>IF(ISERROR('30a'!E39/'30a'!$B39*100),"n.a.",'30a'!E39/'30a'!$B39*100)</f>
        <v>5.2238805970149249</v>
      </c>
      <c r="F39" s="18">
        <f>IF(ISERROR('30a'!F39/'30a'!$B39*100),"n.a.",'30a'!F39/'30a'!$B39*100)</f>
        <v>1.0447761194029852</v>
      </c>
      <c r="G39" s="18">
        <f>IF(ISERROR('30a'!G39/'30a'!$B39*100),"n.a.",'30a'!G39/'30a'!$B39*100)</f>
        <v>9.8009950248756201</v>
      </c>
      <c r="H39" s="21">
        <f>IF(ISERROR('30a'!H39/'30a'!$B39*100),"n.a.",'30a'!H39/'30a'!$B39*100)</f>
        <v>9.7512437810945283</v>
      </c>
      <c r="J39"/>
      <c r="K39"/>
      <c r="L39"/>
      <c r="M39"/>
      <c r="N39"/>
      <c r="O39"/>
      <c r="P39"/>
      <c r="Q39"/>
      <c r="R39"/>
      <c r="S39"/>
      <c r="T39"/>
    </row>
    <row r="40" spans="1:20">
      <c r="A40" s="76">
        <v>2009</v>
      </c>
      <c r="B40" s="17">
        <f>IF(ISERROR('30a'!B40/'30a'!$B40*100),"n.a.",'30a'!B40/'30a'!$B40*100)</f>
        <v>100</v>
      </c>
      <c r="C40" s="18">
        <f>IF(ISERROR('30a'!C40/'30a'!$B40*100),"n.a.",'30a'!C40/'30a'!$B40*100)</f>
        <v>22.748091603053435</v>
      </c>
      <c r="D40" s="18">
        <f>IF(ISERROR('30a'!D40/'30a'!$B40*100),"n.a.",'30a'!D40/'30a'!$B40*100)</f>
        <v>1.0687022900763359</v>
      </c>
      <c r="E40" s="18">
        <f>IF(ISERROR('30a'!E40/'30a'!$B40*100),"n.a.",'30a'!E40/'30a'!$B40*100)</f>
        <v>4.1221374045801529</v>
      </c>
      <c r="F40" s="18" t="str">
        <f>IF(ISERROR('30a'!F40/'30a'!$B40*100),"n.a.",'30a'!F40/'30a'!$B40*100)</f>
        <v>n.a.</v>
      </c>
      <c r="G40" s="18">
        <f>IF(ISERROR('30a'!G40/'30a'!$B40*100),"n.a.",'30a'!G40/'30a'!$B40*100)</f>
        <v>10.585241730279899</v>
      </c>
      <c r="H40" s="21">
        <f>IF(ISERROR('30a'!H40/'30a'!$B40*100),"n.a.",'30a'!H40/'30a'!$B40*100)</f>
        <v>6.2086513994910941</v>
      </c>
      <c r="J40"/>
      <c r="K40"/>
      <c r="L40"/>
      <c r="M40"/>
      <c r="N40"/>
      <c r="O40"/>
      <c r="P40"/>
      <c r="Q40"/>
      <c r="R40"/>
      <c r="S40"/>
      <c r="T40"/>
    </row>
    <row r="41" spans="1:20">
      <c r="A41" s="76">
        <v>2010</v>
      </c>
      <c r="B41" s="17">
        <f>IF(ISERROR('30a'!B41/'30a'!$B41*100),"n.a.",'30a'!B41/'30a'!$B41*100)</f>
        <v>100</v>
      </c>
      <c r="C41" s="18">
        <f>IF(ISERROR('30a'!C41/'30a'!$B41*100),"n.a.",'30a'!C41/'30a'!$B41*100)</f>
        <v>24.520476931052357</v>
      </c>
      <c r="D41" s="18">
        <f>IF(ISERROR('30a'!D41/'30a'!$B41*100),"n.a.",'30a'!D41/'30a'!$B41*100)</f>
        <v>0.82944530844997411</v>
      </c>
      <c r="E41" s="18">
        <f>IF(ISERROR('30a'!E41/'30a'!$B41*100),"n.a.",'30a'!E41/'30a'!$B41*100)</f>
        <v>6.168999481596682</v>
      </c>
      <c r="F41" s="18">
        <f>IF(ISERROR('30a'!F41/'30a'!$B41*100),"n.a.",'30a'!F41/'30a'!$B41*100)</f>
        <v>1.2960082944530846</v>
      </c>
      <c r="G41" s="18">
        <f>IF(ISERROR('30a'!G41/'30a'!$B41*100),"n.a.",'30a'!G41/'30a'!$B41*100)</f>
        <v>9.8496630378434418</v>
      </c>
      <c r="H41" s="21">
        <f>IF(ISERROR('30a'!H41/'30a'!$B41*100),"n.a.",'30a'!H41/'30a'!$B41*100)</f>
        <v>6.3763608087091761</v>
      </c>
      <c r="J41"/>
      <c r="K41"/>
      <c r="L41"/>
      <c r="M41"/>
      <c r="N41"/>
      <c r="O41"/>
      <c r="P41"/>
      <c r="Q41"/>
      <c r="R41"/>
      <c r="S41"/>
      <c r="T41"/>
    </row>
    <row r="42" spans="1:20">
      <c r="A42" s="76">
        <v>2011</v>
      </c>
      <c r="B42" s="17">
        <f>IF(ISERROR('30a'!B42/'30a'!$B42*100),"n.a.",'30a'!B42/'30a'!$B42*100)</f>
        <v>100</v>
      </c>
      <c r="C42" s="18">
        <f>IF(ISERROR('30a'!C42/'30a'!$B42*100),"n.a.",'30a'!C42/'30a'!$B42*100)</f>
        <v>25.13500245459009</v>
      </c>
      <c r="D42" s="18">
        <f>IF(ISERROR('30a'!D42/'30a'!$B42*100),"n.a.",'30a'!D42/'30a'!$B42*100)</f>
        <v>1.2272950417280315</v>
      </c>
      <c r="E42" s="18">
        <f>IF(ISERROR('30a'!E42/'30a'!$B42*100),"n.a.",'30a'!E42/'30a'!$B42*100)</f>
        <v>5.5473735886107027</v>
      </c>
      <c r="F42" s="18">
        <f>IF(ISERROR('30a'!F42/'30a'!$B42*100),"n.a.",'30a'!F42/'30a'!$B42*100)</f>
        <v>1.3254786450662741</v>
      </c>
      <c r="G42" s="18">
        <f>IF(ISERROR('30a'!G42/'30a'!$B42*100),"n.a.",'30a'!G42/'30a'!$B42*100)</f>
        <v>10.309278350515465</v>
      </c>
      <c r="H42" s="21">
        <f>IF(ISERROR('30a'!H42/'30a'!$B42*100),"n.a.",'30a'!H42/'30a'!$B42*100)</f>
        <v>6.7255768286696123</v>
      </c>
      <c r="J42"/>
      <c r="K42"/>
      <c r="L42"/>
      <c r="M42"/>
      <c r="N42"/>
      <c r="O42"/>
      <c r="P42"/>
      <c r="Q42"/>
      <c r="R42"/>
      <c r="S42"/>
      <c r="T42"/>
    </row>
    <row r="43" spans="1:20">
      <c r="A43" s="76">
        <v>2012</v>
      </c>
      <c r="B43" s="17">
        <f>IF(ISERROR('30a'!B43/'30a'!$B43*100),"n.a.",'30a'!B43/'30a'!$B43*100)</f>
        <v>100</v>
      </c>
      <c r="C43" s="18">
        <f>IF(ISERROR('30a'!C43/'30a'!$B43*100),"n.a.",'30a'!C43/'30a'!$B43*100)</f>
        <v>27.592954990215262</v>
      </c>
      <c r="D43" s="18">
        <f>IF(ISERROR('30a'!D43/'30a'!$B43*100),"n.a.",'30a'!D43/'30a'!$B43*100)</f>
        <v>1.320939334637965</v>
      </c>
      <c r="E43" s="18">
        <f>IF(ISERROR('30a'!E43/'30a'!$B43*100),"n.a.",'30a'!E43/'30a'!$B43*100)</f>
        <v>5.528375733855186</v>
      </c>
      <c r="F43" s="18">
        <f>IF(ISERROR('30a'!F43/'30a'!$B43*100),"n.a.",'30a'!F43/'30a'!$B43*100)</f>
        <v>1.0273972602739725</v>
      </c>
      <c r="G43" s="18">
        <f>IF(ISERROR('30a'!G43/'30a'!$B43*100),"n.a.",'30a'!G43/'30a'!$B43*100)</f>
        <v>12.622309197651663</v>
      </c>
      <c r="H43" s="21">
        <f>IF(ISERROR('30a'!H43/'30a'!$B43*100),"n.a.",'30a'!H43/'30a'!$B43*100)</f>
        <v>7.1428571428571423</v>
      </c>
      <c r="J43"/>
      <c r="K43"/>
      <c r="L43"/>
      <c r="M43"/>
      <c r="N43"/>
      <c r="O43"/>
      <c r="P43"/>
      <c r="Q43"/>
      <c r="R43"/>
      <c r="S43"/>
      <c r="T43"/>
    </row>
    <row r="44" spans="1:20">
      <c r="A44" s="98">
        <v>2013</v>
      </c>
      <c r="B44" s="23">
        <f>IF(ISERROR('30a'!B44/'30a'!$B44*100),"n.a.",'30a'!B44/'30a'!$B44*100)</f>
        <v>100</v>
      </c>
      <c r="C44" s="24">
        <f>IF(ISERROR('30a'!C44/'30a'!$B44*100),"n.a.",'30a'!C44/'30a'!$B44*100)</f>
        <v>25.678894711767509</v>
      </c>
      <c r="D44" s="24">
        <f>IF(ISERROR('30a'!D44/'30a'!$B44*100),"n.a.",'30a'!D44/'30a'!$B44*100)</f>
        <v>1.4292520247737017</v>
      </c>
      <c r="E44" s="24">
        <f>IF(ISERROR('30a'!E44/'30a'!$B44*100),"n.a.",'30a'!E44/'30a'!$B44*100)</f>
        <v>6.0505002382086701</v>
      </c>
      <c r="F44" s="24">
        <f>IF(ISERROR('30a'!F44/'30a'!$B44*100),"n.a.",'30a'!F44/'30a'!$B44*100)</f>
        <v>1.0957598856598381</v>
      </c>
      <c r="G44" s="24">
        <f>IF(ISERROR('30a'!G44/'30a'!$B44*100),"n.a.",'30a'!G44/'30a'!$B44*100)</f>
        <v>10.338256312529776</v>
      </c>
      <c r="H44" s="25">
        <f>IF(ISERROR('30a'!H44/'30a'!$B44*100),"n.a.",'30a'!H44/'30a'!$B44*100)</f>
        <v>6.7651262505955216</v>
      </c>
      <c r="J44"/>
      <c r="K44"/>
      <c r="L44"/>
      <c r="M44"/>
      <c r="N44"/>
      <c r="O44"/>
      <c r="P44"/>
      <c r="Q44"/>
      <c r="R44"/>
      <c r="S44"/>
      <c r="T44"/>
    </row>
    <row r="46" spans="1:20">
      <c r="A46" s="2" t="s">
        <v>156</v>
      </c>
    </row>
  </sheetData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Sheet49">
    <pageSetUpPr fitToPage="1"/>
  </sheetPr>
  <dimension ref="A1:T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3" width="16.28515625" style="2" customWidth="1"/>
    <col min="14" max="16384" width="9.140625" style="2"/>
  </cols>
  <sheetData>
    <row r="1" spans="1:20">
      <c r="A1" s="1" t="s">
        <v>237</v>
      </c>
    </row>
    <row r="2" spans="1:20">
      <c r="A2" s="1"/>
    </row>
    <row r="3" spans="1:20" ht="75">
      <c r="B3" s="70" t="s">
        <v>79</v>
      </c>
      <c r="C3" s="71" t="s">
        <v>80</v>
      </c>
      <c r="D3" s="71" t="s">
        <v>81</v>
      </c>
      <c r="E3" s="71" t="s">
        <v>82</v>
      </c>
      <c r="F3" s="71" t="s">
        <v>83</v>
      </c>
      <c r="G3" s="71" t="s">
        <v>84</v>
      </c>
      <c r="H3" s="71" t="s">
        <v>85</v>
      </c>
      <c r="I3" s="71" t="s">
        <v>86</v>
      </c>
      <c r="J3" s="71" t="s">
        <v>87</v>
      </c>
      <c r="K3" s="71" t="s">
        <v>88</v>
      </c>
      <c r="L3" s="71" t="s">
        <v>89</v>
      </c>
      <c r="M3" s="72" t="s">
        <v>90</v>
      </c>
    </row>
    <row r="4" spans="1:20">
      <c r="A4" s="94" t="s">
        <v>136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20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20">
      <c r="A6" s="97">
        <v>2007</v>
      </c>
      <c r="B6" s="106">
        <v>12822.9</v>
      </c>
      <c r="C6" s="106">
        <v>1178.4000000000001</v>
      </c>
      <c r="D6" s="106">
        <v>1834.3</v>
      </c>
      <c r="E6" s="106">
        <v>865.1</v>
      </c>
      <c r="F6" s="106">
        <v>2671.7</v>
      </c>
      <c r="G6" s="106">
        <v>819.7</v>
      </c>
      <c r="H6" s="106">
        <v>1054.5999999999999</v>
      </c>
      <c r="I6" s="106">
        <v>1129</v>
      </c>
      <c r="J6" s="110">
        <v>699.1</v>
      </c>
      <c r="K6" s="110">
        <v>775.4</v>
      </c>
      <c r="L6" s="110">
        <v>1074.0999999999999</v>
      </c>
      <c r="M6" s="111">
        <v>721.7</v>
      </c>
      <c r="N6"/>
      <c r="O6"/>
      <c r="P6"/>
      <c r="Q6"/>
      <c r="R6"/>
      <c r="S6"/>
      <c r="T6"/>
    </row>
    <row r="7" spans="1:20">
      <c r="A7" s="76">
        <v>2008</v>
      </c>
      <c r="B7" s="12">
        <v>13071.7</v>
      </c>
      <c r="C7" s="12">
        <v>1186.2</v>
      </c>
      <c r="D7" s="12">
        <v>1892.3</v>
      </c>
      <c r="E7" s="12">
        <v>925.9</v>
      </c>
      <c r="F7" s="12">
        <v>2684.3</v>
      </c>
      <c r="G7" s="12">
        <v>848.8</v>
      </c>
      <c r="H7" s="12">
        <v>1072.9000000000001</v>
      </c>
      <c r="I7" s="12">
        <v>1188.5</v>
      </c>
      <c r="J7" s="112">
        <v>685.9</v>
      </c>
      <c r="K7" s="112">
        <v>757.9</v>
      </c>
      <c r="L7" s="112">
        <v>1080.7</v>
      </c>
      <c r="M7" s="113">
        <v>748.3</v>
      </c>
      <c r="N7"/>
      <c r="O7"/>
      <c r="P7"/>
      <c r="Q7"/>
      <c r="R7"/>
      <c r="S7"/>
      <c r="T7"/>
    </row>
    <row r="8" spans="1:20">
      <c r="A8" s="76">
        <v>2009</v>
      </c>
      <c r="B8" s="12">
        <v>13087.1</v>
      </c>
      <c r="C8" s="12">
        <v>1188.4000000000001</v>
      </c>
      <c r="D8" s="12">
        <v>1949.5</v>
      </c>
      <c r="E8" s="12">
        <v>930.7</v>
      </c>
      <c r="F8" s="12">
        <v>2652.1</v>
      </c>
      <c r="G8" s="12">
        <v>816</v>
      </c>
      <c r="H8" s="12">
        <v>1092</v>
      </c>
      <c r="I8" s="12">
        <v>1190.8</v>
      </c>
      <c r="J8" s="112">
        <v>654.70000000000005</v>
      </c>
      <c r="K8" s="112">
        <v>769.7</v>
      </c>
      <c r="L8" s="112">
        <v>1056.5</v>
      </c>
      <c r="M8" s="113">
        <v>786.6</v>
      </c>
      <c r="N8"/>
      <c r="O8"/>
      <c r="P8"/>
      <c r="Q8"/>
      <c r="R8"/>
      <c r="S8"/>
      <c r="T8"/>
    </row>
    <row r="9" spans="1:20">
      <c r="A9" s="76">
        <v>2010</v>
      </c>
      <c r="B9" s="12">
        <v>13299.5</v>
      </c>
      <c r="C9" s="12">
        <v>1218.5</v>
      </c>
      <c r="D9" s="12">
        <v>2029.9</v>
      </c>
      <c r="E9" s="12">
        <v>957</v>
      </c>
      <c r="F9" s="12">
        <v>2676.8</v>
      </c>
      <c r="G9" s="12">
        <v>805.4</v>
      </c>
      <c r="H9" s="12">
        <v>1095.5</v>
      </c>
      <c r="I9" s="12">
        <v>1266.4000000000001</v>
      </c>
      <c r="J9" s="112">
        <v>672.3</v>
      </c>
      <c r="K9" s="112">
        <v>765.8</v>
      </c>
      <c r="L9" s="112">
        <v>1058.5</v>
      </c>
      <c r="M9" s="113">
        <v>753.3</v>
      </c>
      <c r="N9"/>
      <c r="O9"/>
      <c r="P9"/>
      <c r="Q9"/>
      <c r="R9"/>
      <c r="S9"/>
      <c r="T9"/>
    </row>
    <row r="10" spans="1:20">
      <c r="A10" s="76">
        <v>2011</v>
      </c>
      <c r="B10" s="12">
        <v>13502.3</v>
      </c>
      <c r="C10" s="12">
        <v>1219.5</v>
      </c>
      <c r="D10" s="12">
        <v>2091.6999999999998</v>
      </c>
      <c r="E10" s="12">
        <v>971.8</v>
      </c>
      <c r="F10" s="12">
        <v>2669.9</v>
      </c>
      <c r="G10" s="12">
        <v>843.2</v>
      </c>
      <c r="H10" s="12">
        <v>1083.5</v>
      </c>
      <c r="I10" s="12">
        <v>1309.3</v>
      </c>
      <c r="J10" s="112">
        <v>677.4</v>
      </c>
      <c r="K10" s="112">
        <v>784.8</v>
      </c>
      <c r="L10" s="112">
        <v>1092.9000000000001</v>
      </c>
      <c r="M10" s="113">
        <v>758.4</v>
      </c>
      <c r="N10"/>
      <c r="O10"/>
      <c r="P10"/>
      <c r="Q10"/>
      <c r="R10"/>
      <c r="S10"/>
      <c r="T10"/>
    </row>
    <row r="11" spans="1:20">
      <c r="A11" s="76">
        <v>2012</v>
      </c>
      <c r="B11" s="12">
        <v>13638.9</v>
      </c>
      <c r="C11" s="12">
        <v>1288</v>
      </c>
      <c r="D11" s="12">
        <v>2128.6999999999998</v>
      </c>
      <c r="E11" s="12">
        <v>956.1</v>
      </c>
      <c r="F11" s="12">
        <v>2644.3</v>
      </c>
      <c r="G11" s="12">
        <v>849.3</v>
      </c>
      <c r="H11" s="12">
        <v>1093.5999999999999</v>
      </c>
      <c r="I11" s="12">
        <v>1299.7</v>
      </c>
      <c r="J11" s="112">
        <v>690.3</v>
      </c>
      <c r="K11" s="112">
        <v>791.1</v>
      </c>
      <c r="L11" s="112">
        <v>1102.4000000000001</v>
      </c>
      <c r="M11" s="113">
        <v>795.3</v>
      </c>
      <c r="N11"/>
      <c r="O11"/>
      <c r="P11"/>
      <c r="Q11"/>
      <c r="R11"/>
      <c r="S11"/>
      <c r="T11"/>
    </row>
    <row r="12" spans="1:20">
      <c r="A12" s="98">
        <v>2013</v>
      </c>
      <c r="B12" s="108">
        <v>13857.4</v>
      </c>
      <c r="C12" s="108">
        <v>1290.7</v>
      </c>
      <c r="D12" s="108">
        <v>2178</v>
      </c>
      <c r="E12" s="108">
        <v>945.1</v>
      </c>
      <c r="F12" s="108">
        <v>2707.2</v>
      </c>
      <c r="G12" s="108">
        <v>863.7</v>
      </c>
      <c r="H12" s="108">
        <v>1123.9000000000001</v>
      </c>
      <c r="I12" s="108">
        <v>1349.5</v>
      </c>
      <c r="J12" s="114">
        <v>713.5</v>
      </c>
      <c r="K12" s="114">
        <v>783.2</v>
      </c>
      <c r="L12" s="114">
        <v>1132.0999999999999</v>
      </c>
      <c r="M12" s="115">
        <v>770.3</v>
      </c>
      <c r="N12"/>
      <c r="O12"/>
      <c r="P12"/>
      <c r="Q12"/>
      <c r="R12"/>
      <c r="S12"/>
      <c r="T12"/>
    </row>
    <row r="13" spans="1:20">
      <c r="A13" s="77" t="s">
        <v>58</v>
      </c>
      <c r="B13" s="109"/>
      <c r="C13" s="109"/>
      <c r="D13" s="109"/>
      <c r="E13" s="109"/>
      <c r="F13" s="109"/>
      <c r="G13" s="109"/>
      <c r="H13" s="109"/>
      <c r="I13" s="109"/>
      <c r="J13" s="116"/>
      <c r="K13" s="116"/>
      <c r="L13" s="116"/>
      <c r="M13" s="117"/>
      <c r="N13"/>
      <c r="O13"/>
      <c r="P13"/>
      <c r="Q13"/>
      <c r="R13"/>
      <c r="S13"/>
      <c r="T13"/>
    </row>
    <row r="14" spans="1:20">
      <c r="A14" s="97">
        <v>2007</v>
      </c>
      <c r="B14" s="106">
        <v>12553.4</v>
      </c>
      <c r="C14" s="106">
        <v>1158.5</v>
      </c>
      <c r="D14" s="106">
        <v>1788.7</v>
      </c>
      <c r="E14" s="106">
        <v>840.3</v>
      </c>
      <c r="F14" s="106">
        <v>2617</v>
      </c>
      <c r="G14" s="106">
        <v>800.5</v>
      </c>
      <c r="H14" s="106">
        <v>1042.4000000000001</v>
      </c>
      <c r="I14" s="106">
        <v>1117.2</v>
      </c>
      <c r="J14" s="110">
        <v>681.2</v>
      </c>
      <c r="K14" s="110">
        <v>760.9</v>
      </c>
      <c r="L14" s="110">
        <v>1041.4000000000001</v>
      </c>
      <c r="M14" s="111">
        <v>705.4</v>
      </c>
      <c r="N14"/>
      <c r="O14"/>
      <c r="P14"/>
      <c r="Q14"/>
      <c r="R14"/>
      <c r="S14"/>
      <c r="T14"/>
    </row>
    <row r="15" spans="1:20">
      <c r="A15" s="76">
        <v>2008</v>
      </c>
      <c r="B15" s="12">
        <v>12788</v>
      </c>
      <c r="C15" s="12">
        <v>1163.7</v>
      </c>
      <c r="D15" s="12">
        <v>1848.6</v>
      </c>
      <c r="E15" s="12">
        <v>897.7</v>
      </c>
      <c r="F15" s="12">
        <v>2626.7</v>
      </c>
      <c r="G15" s="12">
        <v>828.2</v>
      </c>
      <c r="H15" s="12">
        <v>1060.5999999999999</v>
      </c>
      <c r="I15" s="12">
        <v>1177.3</v>
      </c>
      <c r="J15" s="112">
        <v>665</v>
      </c>
      <c r="K15" s="112">
        <v>739.3</v>
      </c>
      <c r="L15" s="112">
        <v>1049.8</v>
      </c>
      <c r="M15" s="113">
        <v>731</v>
      </c>
      <c r="N15"/>
      <c r="O15"/>
      <c r="P15"/>
      <c r="Q15"/>
      <c r="R15"/>
      <c r="S15"/>
      <c r="T15"/>
    </row>
    <row r="16" spans="1:20">
      <c r="A16" s="76">
        <v>2009</v>
      </c>
      <c r="B16" s="12">
        <v>12798.3</v>
      </c>
      <c r="C16" s="12">
        <v>1164.8</v>
      </c>
      <c r="D16" s="12">
        <v>1900.9</v>
      </c>
      <c r="E16" s="12">
        <v>901.7</v>
      </c>
      <c r="F16" s="12">
        <v>2594.8000000000002</v>
      </c>
      <c r="G16" s="12">
        <v>796.1</v>
      </c>
      <c r="H16" s="12">
        <v>1074.8</v>
      </c>
      <c r="I16" s="12">
        <v>1179.4000000000001</v>
      </c>
      <c r="J16" s="112">
        <v>639.1</v>
      </c>
      <c r="K16" s="112">
        <v>751.8</v>
      </c>
      <c r="L16" s="112">
        <v>1025.5999999999999</v>
      </c>
      <c r="M16" s="113">
        <v>769.3</v>
      </c>
      <c r="N16"/>
      <c r="O16"/>
      <c r="P16"/>
      <c r="Q16"/>
      <c r="R16"/>
      <c r="S16"/>
      <c r="T16"/>
    </row>
    <row r="17" spans="1:20">
      <c r="A17" s="76">
        <v>2010</v>
      </c>
      <c r="B17" s="12">
        <v>13027.4</v>
      </c>
      <c r="C17" s="12">
        <v>1196.8</v>
      </c>
      <c r="D17" s="12">
        <v>1983.4</v>
      </c>
      <c r="E17" s="12">
        <v>925.9</v>
      </c>
      <c r="F17" s="12">
        <v>2625.9</v>
      </c>
      <c r="G17" s="12">
        <v>786.6</v>
      </c>
      <c r="H17" s="12">
        <v>1080.2</v>
      </c>
      <c r="I17" s="12">
        <v>1255.3</v>
      </c>
      <c r="J17" s="112">
        <v>655.8</v>
      </c>
      <c r="K17" s="112">
        <v>752.2</v>
      </c>
      <c r="L17" s="112">
        <v>1028.0999999999999</v>
      </c>
      <c r="M17" s="113">
        <v>737.3</v>
      </c>
      <c r="N17"/>
      <c r="O17"/>
      <c r="P17"/>
      <c r="Q17"/>
      <c r="R17"/>
      <c r="S17"/>
      <c r="T17"/>
    </row>
    <row r="18" spans="1:20">
      <c r="A18" s="76">
        <v>2011</v>
      </c>
      <c r="B18" s="12">
        <v>13218.2</v>
      </c>
      <c r="C18" s="12">
        <v>1197.5</v>
      </c>
      <c r="D18" s="12">
        <v>2043.6</v>
      </c>
      <c r="E18" s="12">
        <v>942.3</v>
      </c>
      <c r="F18" s="12">
        <v>2612.6</v>
      </c>
      <c r="G18" s="12">
        <v>823.9</v>
      </c>
      <c r="H18" s="12">
        <v>1070.2</v>
      </c>
      <c r="I18" s="12">
        <v>1297</v>
      </c>
      <c r="J18" s="112">
        <v>660.5</v>
      </c>
      <c r="K18" s="112">
        <v>769.2</v>
      </c>
      <c r="L18" s="112">
        <v>1060.7</v>
      </c>
      <c r="M18" s="113">
        <v>740.7</v>
      </c>
      <c r="N18"/>
      <c r="O18"/>
      <c r="P18"/>
      <c r="Q18"/>
      <c r="R18"/>
      <c r="S18"/>
      <c r="T18"/>
    </row>
    <row r="19" spans="1:20">
      <c r="A19" s="76">
        <v>2012</v>
      </c>
      <c r="B19" s="12">
        <v>13350.5</v>
      </c>
      <c r="C19" s="12">
        <v>1264.2</v>
      </c>
      <c r="D19" s="12">
        <v>2075.6999999999998</v>
      </c>
      <c r="E19" s="12">
        <v>925.8</v>
      </c>
      <c r="F19" s="12">
        <v>2589.5</v>
      </c>
      <c r="G19" s="12">
        <v>830.3</v>
      </c>
      <c r="H19" s="12">
        <v>1078.7</v>
      </c>
      <c r="I19" s="12">
        <v>1287.2</v>
      </c>
      <c r="J19" s="112">
        <v>672.5</v>
      </c>
      <c r="K19" s="112">
        <v>773.1</v>
      </c>
      <c r="L19" s="112">
        <v>1071.7</v>
      </c>
      <c r="M19" s="113">
        <v>781.8</v>
      </c>
      <c r="N19"/>
      <c r="O19"/>
      <c r="P19"/>
      <c r="Q19"/>
      <c r="R19"/>
      <c r="S19"/>
      <c r="T19"/>
    </row>
    <row r="20" spans="1:20">
      <c r="A20" s="98">
        <v>2013</v>
      </c>
      <c r="B20" s="108">
        <v>13561.4</v>
      </c>
      <c r="C20" s="108">
        <v>1265.3</v>
      </c>
      <c r="D20" s="108">
        <v>2126.6</v>
      </c>
      <c r="E20" s="108">
        <v>917.1</v>
      </c>
      <c r="F20" s="108">
        <v>2650.5</v>
      </c>
      <c r="G20" s="108">
        <v>843.3</v>
      </c>
      <c r="H20" s="108">
        <v>1107.4000000000001</v>
      </c>
      <c r="I20" s="108">
        <v>1333.9</v>
      </c>
      <c r="J20" s="114">
        <v>695.7</v>
      </c>
      <c r="K20" s="114">
        <v>768.6</v>
      </c>
      <c r="L20" s="114">
        <v>1099.9000000000001</v>
      </c>
      <c r="M20" s="115">
        <v>753.1</v>
      </c>
      <c r="N20"/>
      <c r="O20"/>
      <c r="P20"/>
      <c r="Q20"/>
      <c r="R20"/>
      <c r="S20"/>
      <c r="T20"/>
    </row>
    <row r="21" spans="1:20">
      <c r="A21" s="77" t="s">
        <v>247</v>
      </c>
      <c r="B21" s="109"/>
      <c r="C21" s="109"/>
      <c r="D21" s="109"/>
      <c r="E21" s="109"/>
      <c r="F21" s="109"/>
      <c r="G21" s="109"/>
      <c r="H21" s="109"/>
      <c r="I21" s="109"/>
      <c r="J21" s="116"/>
      <c r="K21" s="116"/>
      <c r="L21" s="116"/>
      <c r="M21" s="117"/>
      <c r="N21"/>
      <c r="O21"/>
      <c r="P21"/>
      <c r="Q21"/>
      <c r="R21"/>
      <c r="S21"/>
      <c r="T21"/>
    </row>
    <row r="22" spans="1:20">
      <c r="A22" s="97">
        <v>2007</v>
      </c>
      <c r="B22" s="106">
        <v>269.5</v>
      </c>
      <c r="C22" s="106">
        <v>19.8</v>
      </c>
      <c r="D22" s="106">
        <v>45.6</v>
      </c>
      <c r="E22" s="106">
        <v>24.7</v>
      </c>
      <c r="F22" s="106">
        <v>54.7</v>
      </c>
      <c r="G22" s="106">
        <v>19.2</v>
      </c>
      <c r="H22" s="106">
        <v>12.2</v>
      </c>
      <c r="I22" s="106">
        <v>11.8</v>
      </c>
      <c r="J22" s="110">
        <v>17.899999999999999</v>
      </c>
      <c r="K22" s="110">
        <v>14.5</v>
      </c>
      <c r="L22" s="110">
        <v>32.700000000000003</v>
      </c>
      <c r="M22" s="111">
        <v>16.3</v>
      </c>
      <c r="N22"/>
      <c r="O22"/>
      <c r="P22"/>
      <c r="Q22"/>
      <c r="R22"/>
      <c r="S22"/>
      <c r="T22"/>
    </row>
    <row r="23" spans="1:20">
      <c r="A23" s="76">
        <v>2008</v>
      </c>
      <c r="B23" s="12">
        <v>283.7</v>
      </c>
      <c r="C23" s="12">
        <v>22.5</v>
      </c>
      <c r="D23" s="12">
        <v>43.7</v>
      </c>
      <c r="E23" s="12">
        <v>28.1</v>
      </c>
      <c r="F23" s="12">
        <v>57.6</v>
      </c>
      <c r="G23" s="12">
        <v>20.6</v>
      </c>
      <c r="H23" s="12">
        <v>12.2</v>
      </c>
      <c r="I23" s="12">
        <v>11.2</v>
      </c>
      <c r="J23" s="112">
        <v>20.9</v>
      </c>
      <c r="K23" s="112">
        <v>18.7</v>
      </c>
      <c r="L23" s="112">
        <v>30.9</v>
      </c>
      <c r="M23" s="113">
        <v>17.3</v>
      </c>
      <c r="N23"/>
      <c r="O23"/>
      <c r="P23"/>
      <c r="Q23"/>
      <c r="R23"/>
      <c r="S23"/>
      <c r="T23"/>
    </row>
    <row r="24" spans="1:20">
      <c r="A24" s="76">
        <v>2009</v>
      </c>
      <c r="B24" s="12">
        <v>288.8</v>
      </c>
      <c r="C24" s="12">
        <v>23.6</v>
      </c>
      <c r="D24" s="12">
        <v>48.6</v>
      </c>
      <c r="E24" s="12">
        <v>29</v>
      </c>
      <c r="F24" s="12">
        <v>57.4</v>
      </c>
      <c r="G24" s="12">
        <v>19.899999999999999</v>
      </c>
      <c r="H24" s="12">
        <v>17.2</v>
      </c>
      <c r="I24" s="12">
        <v>11.4</v>
      </c>
      <c r="J24" s="112">
        <v>15.6</v>
      </c>
      <c r="K24" s="112">
        <v>17.899999999999999</v>
      </c>
      <c r="L24" s="112">
        <v>31</v>
      </c>
      <c r="M24" s="113">
        <v>17.3</v>
      </c>
      <c r="N24"/>
      <c r="O24"/>
      <c r="P24"/>
      <c r="Q24"/>
      <c r="R24"/>
      <c r="S24"/>
      <c r="T24"/>
    </row>
    <row r="25" spans="1:20">
      <c r="A25" s="76">
        <v>2010</v>
      </c>
      <c r="B25" s="12">
        <v>272.10000000000002</v>
      </c>
      <c r="C25" s="12">
        <v>21.7</v>
      </c>
      <c r="D25" s="12">
        <v>46.6</v>
      </c>
      <c r="E25" s="12">
        <v>31.1</v>
      </c>
      <c r="F25" s="12">
        <v>50.9</v>
      </c>
      <c r="G25" s="12">
        <v>18.899999999999999</v>
      </c>
      <c r="H25" s="12">
        <v>15.3</v>
      </c>
      <c r="I25" s="12">
        <v>11.2</v>
      </c>
      <c r="J25" s="12">
        <v>16.5</v>
      </c>
      <c r="K25" s="12">
        <v>13.6</v>
      </c>
      <c r="L25" s="12">
        <v>30.4</v>
      </c>
      <c r="M25" s="13">
        <v>16.100000000000001</v>
      </c>
    </row>
    <row r="26" spans="1:20">
      <c r="A26" s="76">
        <v>2011</v>
      </c>
      <c r="B26" s="12">
        <v>284.10000000000002</v>
      </c>
      <c r="C26" s="12">
        <v>22</v>
      </c>
      <c r="D26" s="12">
        <v>48.1</v>
      </c>
      <c r="E26" s="12">
        <v>29.5</v>
      </c>
      <c r="F26" s="12">
        <v>57.3</v>
      </c>
      <c r="G26" s="12">
        <v>19.3</v>
      </c>
      <c r="H26" s="12">
        <v>13.4</v>
      </c>
      <c r="I26" s="12">
        <v>12.3</v>
      </c>
      <c r="J26" s="12">
        <v>16.8</v>
      </c>
      <c r="K26" s="12">
        <v>15.6</v>
      </c>
      <c r="L26" s="12">
        <v>32.200000000000003</v>
      </c>
      <c r="M26" s="13">
        <v>17.600000000000001</v>
      </c>
    </row>
    <row r="27" spans="1:20">
      <c r="A27" s="76">
        <v>2012</v>
      </c>
      <c r="B27" s="12">
        <v>288.5</v>
      </c>
      <c r="C27" s="12">
        <v>23.8</v>
      </c>
      <c r="D27" s="12">
        <v>53</v>
      </c>
      <c r="E27" s="12">
        <v>30.3</v>
      </c>
      <c r="F27" s="12">
        <v>54.9</v>
      </c>
      <c r="G27" s="12">
        <v>19</v>
      </c>
      <c r="H27" s="12">
        <v>14.9</v>
      </c>
      <c r="I27" s="12">
        <v>12.5</v>
      </c>
      <c r="J27" s="12">
        <v>17.899999999999999</v>
      </c>
      <c r="K27" s="12">
        <v>18</v>
      </c>
      <c r="L27" s="12">
        <v>30.7</v>
      </c>
      <c r="M27" s="13">
        <v>13.6</v>
      </c>
    </row>
    <row r="28" spans="1:20">
      <c r="A28" s="98">
        <v>2013</v>
      </c>
      <c r="B28" s="108">
        <v>295.89999999999998</v>
      </c>
      <c r="C28" s="108">
        <v>25.4</v>
      </c>
      <c r="D28" s="108">
        <v>51.4</v>
      </c>
      <c r="E28" s="108">
        <v>28</v>
      </c>
      <c r="F28" s="108">
        <v>56.7</v>
      </c>
      <c r="G28" s="108">
        <v>20.5</v>
      </c>
      <c r="H28" s="108">
        <v>16.5</v>
      </c>
      <c r="I28" s="108">
        <v>15.6</v>
      </c>
      <c r="J28" s="108">
        <v>17.8</v>
      </c>
      <c r="K28" s="108">
        <v>14.7</v>
      </c>
      <c r="L28" s="108">
        <v>32.200000000000003</v>
      </c>
      <c r="M28" s="118">
        <v>17.2</v>
      </c>
    </row>
    <row r="29" spans="1:20">
      <c r="A29" s="77" t="s">
        <v>61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19"/>
    </row>
    <row r="30" spans="1:20">
      <c r="A30" s="97">
        <v>2007</v>
      </c>
      <c r="B30" s="106">
        <v>124.7</v>
      </c>
      <c r="C30" s="106">
        <v>8.9</v>
      </c>
      <c r="D30" s="106">
        <v>21.3</v>
      </c>
      <c r="E30" s="106">
        <v>10</v>
      </c>
      <c r="F30" s="106">
        <v>23.7</v>
      </c>
      <c r="G30" s="106">
        <v>8.1</v>
      </c>
      <c r="H30" s="106">
        <v>6.2</v>
      </c>
      <c r="I30" s="106">
        <v>5.6</v>
      </c>
      <c r="J30" s="110">
        <v>9.3000000000000007</v>
      </c>
      <c r="K30" s="110">
        <v>8.3000000000000007</v>
      </c>
      <c r="L30" s="110">
        <v>15.8</v>
      </c>
      <c r="M30" s="111">
        <v>7.5</v>
      </c>
      <c r="N30"/>
      <c r="O30"/>
      <c r="P30"/>
      <c r="Q30"/>
      <c r="R30"/>
      <c r="S30"/>
      <c r="T30"/>
    </row>
    <row r="31" spans="1:20">
      <c r="A31" s="76">
        <v>2008</v>
      </c>
      <c r="B31" s="12">
        <v>131.30000000000001</v>
      </c>
      <c r="C31" s="12">
        <v>8.4</v>
      </c>
      <c r="D31" s="12">
        <v>21.7</v>
      </c>
      <c r="E31" s="12">
        <v>13.8</v>
      </c>
      <c r="F31" s="12">
        <v>23.5</v>
      </c>
      <c r="G31" s="12">
        <v>8.5</v>
      </c>
      <c r="H31" s="12">
        <v>6.2</v>
      </c>
      <c r="I31" s="12">
        <v>5.9</v>
      </c>
      <c r="J31" s="112">
        <v>10.7</v>
      </c>
      <c r="K31" s="112">
        <v>9.1</v>
      </c>
      <c r="L31" s="112">
        <v>15.6</v>
      </c>
      <c r="M31" s="113">
        <v>8.1</v>
      </c>
      <c r="N31"/>
      <c r="O31"/>
      <c r="P31"/>
      <c r="Q31"/>
      <c r="R31"/>
      <c r="S31"/>
      <c r="T31"/>
    </row>
    <row r="32" spans="1:20">
      <c r="A32" s="76">
        <v>2009</v>
      </c>
      <c r="B32" s="12">
        <v>131.6</v>
      </c>
      <c r="C32" s="12">
        <v>10.6</v>
      </c>
      <c r="D32" s="12">
        <v>24.3</v>
      </c>
      <c r="E32" s="12">
        <v>13.6</v>
      </c>
      <c r="F32" s="12">
        <v>22.8</v>
      </c>
      <c r="G32" s="12">
        <v>8.4</v>
      </c>
      <c r="H32" s="12">
        <v>7.2</v>
      </c>
      <c r="I32" s="12">
        <v>4.5</v>
      </c>
      <c r="J32" s="112">
        <v>8</v>
      </c>
      <c r="K32" s="112">
        <v>8.6999999999999993</v>
      </c>
      <c r="L32" s="112">
        <v>14.6</v>
      </c>
      <c r="M32" s="113">
        <v>8.9</v>
      </c>
      <c r="N32"/>
      <c r="O32"/>
      <c r="P32"/>
      <c r="Q32"/>
      <c r="R32"/>
      <c r="S32"/>
      <c r="T32"/>
    </row>
    <row r="33" spans="1:20">
      <c r="A33" s="76">
        <v>2010</v>
      </c>
      <c r="B33" s="12">
        <v>121</v>
      </c>
      <c r="C33" s="12">
        <v>9.5</v>
      </c>
      <c r="D33" s="12">
        <v>21.6</v>
      </c>
      <c r="E33" s="12">
        <v>14.5</v>
      </c>
      <c r="F33" s="12">
        <v>21</v>
      </c>
      <c r="G33" s="12">
        <v>7.7</v>
      </c>
      <c r="H33" s="12">
        <v>6.4</v>
      </c>
      <c r="I33" s="12">
        <v>5.4</v>
      </c>
      <c r="J33" s="112">
        <v>7.1</v>
      </c>
      <c r="K33" s="112">
        <v>6.6</v>
      </c>
      <c r="L33" s="112">
        <v>12.8</v>
      </c>
      <c r="M33" s="113">
        <v>8.5</v>
      </c>
      <c r="N33"/>
      <c r="O33"/>
      <c r="P33"/>
      <c r="Q33"/>
      <c r="R33"/>
      <c r="S33"/>
      <c r="T33"/>
    </row>
    <row r="34" spans="1:20">
      <c r="A34" s="76">
        <v>2011</v>
      </c>
      <c r="B34" s="12">
        <v>124.7</v>
      </c>
      <c r="C34" s="12">
        <v>8.4</v>
      </c>
      <c r="D34" s="12">
        <v>22.2</v>
      </c>
      <c r="E34" s="12">
        <v>14</v>
      </c>
      <c r="F34" s="12">
        <v>23.9</v>
      </c>
      <c r="G34" s="12">
        <v>6.8</v>
      </c>
      <c r="H34" s="12">
        <v>5.6</v>
      </c>
      <c r="I34" s="12">
        <v>6</v>
      </c>
      <c r="J34" s="112">
        <v>8.8000000000000007</v>
      </c>
      <c r="K34" s="112">
        <v>6.9</v>
      </c>
      <c r="L34" s="112">
        <v>14.6</v>
      </c>
      <c r="M34" s="113">
        <v>7.5</v>
      </c>
      <c r="N34"/>
      <c r="O34"/>
      <c r="P34"/>
      <c r="Q34"/>
      <c r="R34"/>
      <c r="S34"/>
      <c r="T34"/>
    </row>
    <row r="35" spans="1:20">
      <c r="A35" s="76">
        <v>2012</v>
      </c>
      <c r="B35" s="12">
        <v>133.6</v>
      </c>
      <c r="C35" s="12">
        <v>10.1</v>
      </c>
      <c r="D35" s="12">
        <v>26</v>
      </c>
      <c r="E35" s="12">
        <v>15.2</v>
      </c>
      <c r="F35" s="12">
        <v>24.8</v>
      </c>
      <c r="G35" s="12">
        <v>7.9</v>
      </c>
      <c r="H35" s="12">
        <v>6.8</v>
      </c>
      <c r="I35" s="12">
        <v>6.3</v>
      </c>
      <c r="J35" s="112">
        <v>7.9</v>
      </c>
      <c r="K35" s="112">
        <v>7.9</v>
      </c>
      <c r="L35" s="112">
        <v>14.5</v>
      </c>
      <c r="M35" s="113">
        <v>6.4</v>
      </c>
      <c r="N35"/>
      <c r="O35"/>
      <c r="P35"/>
      <c r="Q35"/>
      <c r="R35"/>
      <c r="S35"/>
      <c r="T35"/>
    </row>
    <row r="36" spans="1:20">
      <c r="A36" s="98">
        <v>2013</v>
      </c>
      <c r="B36" s="108">
        <v>134</v>
      </c>
      <c r="C36" s="108">
        <v>10.7</v>
      </c>
      <c r="D36" s="108">
        <v>22.1</v>
      </c>
      <c r="E36" s="108">
        <v>14.2</v>
      </c>
      <c r="F36" s="108">
        <v>24.8</v>
      </c>
      <c r="G36" s="108">
        <v>8.1</v>
      </c>
      <c r="H36" s="108">
        <v>5.5</v>
      </c>
      <c r="I36" s="108">
        <v>6.9</v>
      </c>
      <c r="J36" s="114">
        <v>8.6999999999999993</v>
      </c>
      <c r="K36" s="114">
        <v>7.9</v>
      </c>
      <c r="L36" s="114">
        <v>16.7</v>
      </c>
      <c r="M36" s="115">
        <v>8.4</v>
      </c>
      <c r="N36"/>
      <c r="O36"/>
      <c r="P36"/>
      <c r="Q36"/>
      <c r="R36"/>
      <c r="S36"/>
      <c r="T36"/>
    </row>
    <row r="37" spans="1:20">
      <c r="A37" s="77" t="s">
        <v>60</v>
      </c>
      <c r="B37" s="109"/>
      <c r="C37" s="109"/>
      <c r="D37" s="109"/>
      <c r="E37" s="109"/>
      <c r="F37" s="109"/>
      <c r="G37" s="109"/>
      <c r="H37" s="109"/>
      <c r="I37" s="109"/>
      <c r="J37" s="116"/>
      <c r="K37" s="116"/>
      <c r="L37" s="116"/>
      <c r="M37" s="117"/>
      <c r="N37"/>
      <c r="O37"/>
      <c r="P37"/>
      <c r="Q37"/>
      <c r="R37"/>
      <c r="S37"/>
      <c r="T37"/>
    </row>
    <row r="38" spans="1:20">
      <c r="A38" s="97">
        <v>2007</v>
      </c>
      <c r="B38" s="106">
        <v>138.1</v>
      </c>
      <c r="C38" s="106">
        <v>10.5</v>
      </c>
      <c r="D38" s="106">
        <v>23</v>
      </c>
      <c r="E38" s="106">
        <v>14.2</v>
      </c>
      <c r="F38" s="106">
        <v>29.8</v>
      </c>
      <c r="G38" s="106">
        <v>10.6</v>
      </c>
      <c r="H38" s="106">
        <v>5.7</v>
      </c>
      <c r="I38" s="106">
        <v>5.4</v>
      </c>
      <c r="J38" s="110">
        <v>8.3000000000000007</v>
      </c>
      <c r="K38" s="110">
        <v>5.8</v>
      </c>
      <c r="L38" s="110">
        <v>16.100000000000001</v>
      </c>
      <c r="M38" s="111">
        <v>8.6</v>
      </c>
      <c r="N38"/>
      <c r="O38"/>
      <c r="P38"/>
      <c r="Q38"/>
      <c r="R38"/>
      <c r="S38"/>
      <c r="T38"/>
    </row>
    <row r="39" spans="1:20">
      <c r="A39" s="76">
        <v>2008</v>
      </c>
      <c r="B39" s="12">
        <v>147</v>
      </c>
      <c r="C39" s="12">
        <v>13.4</v>
      </c>
      <c r="D39" s="12">
        <v>21.2</v>
      </c>
      <c r="E39" s="12">
        <v>13.7</v>
      </c>
      <c r="F39" s="12">
        <v>32.5</v>
      </c>
      <c r="G39" s="12">
        <v>11.8</v>
      </c>
      <c r="H39" s="12">
        <v>5.9</v>
      </c>
      <c r="I39" s="12">
        <v>4.9000000000000004</v>
      </c>
      <c r="J39" s="112">
        <v>10</v>
      </c>
      <c r="K39" s="112">
        <v>9.6</v>
      </c>
      <c r="L39" s="112">
        <v>14.8</v>
      </c>
      <c r="M39" s="113">
        <v>9.1</v>
      </c>
      <c r="N39"/>
      <c r="O39"/>
      <c r="P39"/>
      <c r="Q39"/>
      <c r="R39"/>
      <c r="S39"/>
      <c r="T39"/>
    </row>
    <row r="40" spans="1:20">
      <c r="A40" s="76">
        <v>2009</v>
      </c>
      <c r="B40" s="12">
        <v>151.9</v>
      </c>
      <c r="C40" s="12">
        <v>12.5</v>
      </c>
      <c r="D40" s="12">
        <v>23.6</v>
      </c>
      <c r="E40" s="12">
        <v>14.6</v>
      </c>
      <c r="F40" s="12">
        <v>33.5</v>
      </c>
      <c r="G40" s="12">
        <v>10.9</v>
      </c>
      <c r="H40" s="12">
        <v>9.6999999999999993</v>
      </c>
      <c r="I40" s="12">
        <v>6.8</v>
      </c>
      <c r="J40" s="112">
        <v>7.1</v>
      </c>
      <c r="K40" s="112">
        <v>8.8000000000000007</v>
      </c>
      <c r="L40" s="112">
        <v>16.100000000000001</v>
      </c>
      <c r="M40" s="113">
        <v>8.1999999999999993</v>
      </c>
      <c r="N40"/>
      <c r="O40"/>
      <c r="P40"/>
      <c r="Q40"/>
      <c r="R40"/>
      <c r="S40"/>
      <c r="T40"/>
    </row>
    <row r="41" spans="1:20">
      <c r="A41" s="76">
        <v>2010</v>
      </c>
      <c r="B41" s="12">
        <v>145.6</v>
      </c>
      <c r="C41" s="12">
        <v>12.1</v>
      </c>
      <c r="D41" s="12">
        <v>24.4</v>
      </c>
      <c r="E41" s="12">
        <v>16</v>
      </c>
      <c r="F41" s="12">
        <v>28.3</v>
      </c>
      <c r="G41" s="12">
        <v>10.8</v>
      </c>
      <c r="H41" s="12">
        <v>8.6</v>
      </c>
      <c r="I41" s="12">
        <v>5.6</v>
      </c>
      <c r="J41" s="112">
        <v>9.1</v>
      </c>
      <c r="K41" s="112">
        <v>6.6</v>
      </c>
      <c r="L41" s="112">
        <v>16.7</v>
      </c>
      <c r="M41" s="113">
        <v>7.3</v>
      </c>
      <c r="N41"/>
      <c r="O41"/>
      <c r="P41"/>
      <c r="Q41"/>
      <c r="R41"/>
      <c r="S41"/>
      <c r="T41"/>
    </row>
    <row r="42" spans="1:20">
      <c r="A42" s="76">
        <v>2011</v>
      </c>
      <c r="B42" s="12">
        <v>152.5</v>
      </c>
      <c r="C42" s="12">
        <v>12.9</v>
      </c>
      <c r="D42" s="12">
        <v>24.9</v>
      </c>
      <c r="E42" s="12">
        <v>14.9</v>
      </c>
      <c r="F42" s="12">
        <v>31.9</v>
      </c>
      <c r="G42" s="12">
        <v>11.7</v>
      </c>
      <c r="H42" s="12">
        <v>7.5</v>
      </c>
      <c r="I42" s="12">
        <v>5.9</v>
      </c>
      <c r="J42" s="112">
        <v>7.9</v>
      </c>
      <c r="K42" s="112">
        <v>8.1999999999999993</v>
      </c>
      <c r="L42" s="112">
        <v>16.899999999999999</v>
      </c>
      <c r="M42" s="113">
        <v>9.8000000000000007</v>
      </c>
      <c r="N42"/>
      <c r="O42"/>
      <c r="P42"/>
      <c r="Q42"/>
      <c r="R42"/>
      <c r="S42"/>
      <c r="T42"/>
    </row>
    <row r="43" spans="1:20">
      <c r="A43" s="76">
        <v>2012</v>
      </c>
      <c r="B43" s="12">
        <v>148</v>
      </c>
      <c r="C43" s="12">
        <v>13.3</v>
      </c>
      <c r="D43" s="12">
        <v>25.9</v>
      </c>
      <c r="E43" s="12">
        <v>14.6</v>
      </c>
      <c r="F43" s="12">
        <v>28.5</v>
      </c>
      <c r="G43" s="12">
        <v>10.5</v>
      </c>
      <c r="H43" s="12">
        <v>7.9</v>
      </c>
      <c r="I43" s="12">
        <v>6.1</v>
      </c>
      <c r="J43" s="112">
        <v>9.6</v>
      </c>
      <c r="K43" s="112">
        <v>9.1999999999999993</v>
      </c>
      <c r="L43" s="112">
        <v>15.6</v>
      </c>
      <c r="M43" s="112">
        <v>6.7</v>
      </c>
      <c r="N43"/>
      <c r="O43"/>
      <c r="P43"/>
      <c r="Q43"/>
      <c r="R43"/>
      <c r="S43"/>
      <c r="T43"/>
    </row>
    <row r="44" spans="1:20">
      <c r="A44" s="98">
        <v>2013</v>
      </c>
      <c r="B44" s="108">
        <v>156.1</v>
      </c>
      <c r="C44" s="108">
        <v>14</v>
      </c>
      <c r="D44" s="108">
        <v>28.7</v>
      </c>
      <c r="E44" s="108">
        <v>13.3</v>
      </c>
      <c r="F44" s="108">
        <v>31.2</v>
      </c>
      <c r="G44" s="108">
        <v>11.6</v>
      </c>
      <c r="H44" s="108">
        <v>10.3</v>
      </c>
      <c r="I44" s="108">
        <v>8.5</v>
      </c>
      <c r="J44" s="114">
        <v>8.4</v>
      </c>
      <c r="K44" s="114">
        <v>6.7</v>
      </c>
      <c r="L44" s="114">
        <v>15.1</v>
      </c>
      <c r="M44" s="114">
        <v>8.1999999999999993</v>
      </c>
      <c r="N44"/>
      <c r="O44"/>
      <c r="P44"/>
      <c r="Q44"/>
      <c r="R44"/>
      <c r="S44"/>
      <c r="T44"/>
    </row>
    <row r="46" spans="1:20">
      <c r="A46" s="2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Sheet50">
    <pageSetUpPr fitToPage="1"/>
  </sheetPr>
  <dimension ref="A1:T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3" width="16.28515625" style="2" customWidth="1"/>
    <col min="14" max="16384" width="9.140625" style="2"/>
  </cols>
  <sheetData>
    <row r="1" spans="1:20">
      <c r="A1" s="1" t="s">
        <v>238</v>
      </c>
    </row>
    <row r="2" spans="1:20">
      <c r="A2" s="1"/>
    </row>
    <row r="3" spans="1:20" ht="75">
      <c r="B3" s="70" t="s">
        <v>79</v>
      </c>
      <c r="C3" s="71" t="s">
        <v>80</v>
      </c>
      <c r="D3" s="71" t="s">
        <v>81</v>
      </c>
      <c r="E3" s="71" t="s">
        <v>82</v>
      </c>
      <c r="F3" s="71" t="s">
        <v>83</v>
      </c>
      <c r="G3" s="71" t="s">
        <v>84</v>
      </c>
      <c r="H3" s="71" t="s">
        <v>85</v>
      </c>
      <c r="I3" s="71" t="s">
        <v>86</v>
      </c>
      <c r="J3" s="71" t="s">
        <v>87</v>
      </c>
      <c r="K3" s="71" t="s">
        <v>88</v>
      </c>
      <c r="L3" s="71" t="s">
        <v>89</v>
      </c>
      <c r="M3" s="72" t="s">
        <v>90</v>
      </c>
    </row>
    <row r="4" spans="1:20">
      <c r="A4" s="94" t="s">
        <v>74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20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20">
      <c r="A6" s="73">
        <v>2008</v>
      </c>
      <c r="B6" s="105">
        <f>IF(ISERROR('31a'!B7/'31a'!B6*100-100),"n.a.",'31a'!B7/'31a'!B6*100-100)</f>
        <v>1.9402787201023131</v>
      </c>
      <c r="C6" s="106">
        <f>IF(ISERROR('31a'!C7/'31a'!C6*100-100),"n.a.",'31a'!C7/'31a'!C6*100-100)</f>
        <v>0.66191446028511791</v>
      </c>
      <c r="D6" s="106">
        <f>IF(ISERROR('31a'!D7/'31a'!D6*100-100),"n.a.",'31a'!D7/'31a'!D6*100-100)</f>
        <v>3.1619691435424926</v>
      </c>
      <c r="E6" s="106">
        <f>IF(ISERROR('31a'!E7/'31a'!E6*100-100),"n.a.",'31a'!E7/'31a'!E6*100-100)</f>
        <v>7.0280892382383513</v>
      </c>
      <c r="F6" s="106">
        <f>IF(ISERROR('31a'!F7/'31a'!F6*100-100),"n.a.",'31a'!F7/'31a'!F6*100-100)</f>
        <v>0.47160983643375687</v>
      </c>
      <c r="G6" s="106">
        <f>IF(ISERROR('31a'!G7/'31a'!G6*100-100),"n.a.",'31a'!G7/'31a'!G6*100-100)</f>
        <v>3.5500792973038813</v>
      </c>
      <c r="H6" s="106">
        <f>IF(ISERROR('31a'!H7/'31a'!H6*100-100),"n.a.",'31a'!H7/'31a'!H6*100-100)</f>
        <v>1.7352550730134908</v>
      </c>
      <c r="I6" s="106">
        <f>IF(ISERROR('31a'!I7/'31a'!I6*100-100),"n.a.",'31a'!I7/'31a'!I6*100-100)</f>
        <v>5.2701505757307245</v>
      </c>
      <c r="J6" s="110">
        <f>IF(ISERROR('31a'!J7/'31a'!J6*100-100),"n.a.",'31a'!J7/'31a'!J6*100-100)</f>
        <v>-1.8881418967243775</v>
      </c>
      <c r="K6" s="110">
        <f>IF(ISERROR('31a'!K7/'31a'!K6*100-100),"n.a.",'31a'!K7/'31a'!K6*100-100)</f>
        <v>-2.2568996646892003</v>
      </c>
      <c r="L6" s="110">
        <f>IF(ISERROR('31a'!L7/'31a'!L6*100-100),"n.a.",'31a'!L7/'31a'!L6*100-100)</f>
        <v>0.61446792663626582</v>
      </c>
      <c r="M6" s="111">
        <f>IF(ISERROR('31a'!M7/'31a'!M6*100-100),"n.a.",'31a'!M7/'31a'!M6*100-100)</f>
        <v>3.6857419980601378</v>
      </c>
      <c r="N6"/>
      <c r="O6"/>
      <c r="P6"/>
      <c r="Q6"/>
      <c r="R6"/>
      <c r="S6"/>
      <c r="T6"/>
    </row>
    <row r="7" spans="1:20">
      <c r="A7" s="74">
        <v>2009</v>
      </c>
      <c r="B7" s="11">
        <f>IF(ISERROR('31a'!B8/'31a'!B7*100-100),"n.a.",'31a'!B8/'31a'!B7*100-100)</f>
        <v>0.1178117612858216</v>
      </c>
      <c r="C7" s="12">
        <f>IF(ISERROR('31a'!C8/'31a'!C7*100-100),"n.a.",'31a'!C8/'31a'!C7*100-100)</f>
        <v>0.18546619457089264</v>
      </c>
      <c r="D7" s="12">
        <f>IF(ISERROR('31a'!D8/'31a'!D7*100-100),"n.a.",'31a'!D8/'31a'!D7*100-100)</f>
        <v>3.0227765153516941</v>
      </c>
      <c r="E7" s="12">
        <f>IF(ISERROR('31a'!E8/'31a'!E7*100-100),"n.a.",'31a'!E8/'31a'!E7*100-100)</f>
        <v>0.51841451560643748</v>
      </c>
      <c r="F7" s="12">
        <f>IF(ISERROR('31a'!F8/'31a'!F7*100-100),"n.a.",'31a'!F8/'31a'!F7*100-100)</f>
        <v>-1.1995678575420214</v>
      </c>
      <c r="G7" s="12">
        <f>IF(ISERROR('31a'!G8/'31a'!G7*100-100),"n.a.",'31a'!G8/'31a'!G7*100-100)</f>
        <v>-3.8642789820923582</v>
      </c>
      <c r="H7" s="12">
        <f>IF(ISERROR('31a'!H8/'31a'!H7*100-100),"n.a.",'31a'!H8/'31a'!H7*100-100)</f>
        <v>1.780221828688596</v>
      </c>
      <c r="I7" s="12">
        <f>IF(ISERROR('31a'!I8/'31a'!I7*100-100),"n.a.",'31a'!I8/'31a'!I7*100-100)</f>
        <v>0.19352124526714931</v>
      </c>
      <c r="J7" s="112">
        <f>IF(ISERROR('31a'!J8/'31a'!J7*100-100),"n.a.",'31a'!J8/'31a'!J7*100-100)</f>
        <v>-4.548768041988609</v>
      </c>
      <c r="K7" s="112">
        <f>IF(ISERROR('31a'!K8/'31a'!K7*100-100),"n.a.",'31a'!K8/'31a'!K7*100-100)</f>
        <v>1.5569336324053467</v>
      </c>
      <c r="L7" s="112">
        <f>IF(ISERROR('31a'!L8/'31a'!L7*100-100),"n.a.",'31a'!L8/'31a'!L7*100-100)</f>
        <v>-2.2392893494956922</v>
      </c>
      <c r="M7" s="113">
        <f>IF(ISERROR('31a'!M8/'31a'!M7*100-100),"n.a.",'31a'!M8/'31a'!M7*100-100)</f>
        <v>5.1182680743017528</v>
      </c>
      <c r="N7"/>
      <c r="O7"/>
      <c r="P7"/>
      <c r="Q7"/>
      <c r="R7"/>
      <c r="S7"/>
      <c r="T7"/>
    </row>
    <row r="8" spans="1:20">
      <c r="A8" s="74">
        <v>2010</v>
      </c>
      <c r="B8" s="11">
        <f>IF(ISERROR('31a'!B9/'31a'!B8*100-100),"n.a.",'31a'!B9/'31a'!B8*100-100)</f>
        <v>1.6229722398392283</v>
      </c>
      <c r="C8" s="12">
        <f>IF(ISERROR('31a'!C9/'31a'!C8*100-100),"n.a.",'31a'!C9/'31a'!C8*100-100)</f>
        <v>2.5328172332547751</v>
      </c>
      <c r="D8" s="12">
        <f>IF(ISERROR('31a'!D9/'31a'!D8*100-100),"n.a.",'31a'!D9/'31a'!D8*100-100)</f>
        <v>4.1241343934342183</v>
      </c>
      <c r="E8" s="12">
        <f>IF(ISERROR('31a'!E9/'31a'!E8*100-100),"n.a.",'31a'!E9/'31a'!E8*100-100)</f>
        <v>2.8258300204147417</v>
      </c>
      <c r="F8" s="12">
        <f>IF(ISERROR('31a'!F9/'31a'!F8*100-100),"n.a.",'31a'!F9/'31a'!F8*100-100)</f>
        <v>0.93133743071530262</v>
      </c>
      <c r="G8" s="12">
        <f>IF(ISERROR('31a'!G9/'31a'!G8*100-100),"n.a.",'31a'!G9/'31a'!G8*100-100)</f>
        <v>-1.2990196078431495</v>
      </c>
      <c r="H8" s="12">
        <f>IF(ISERROR('31a'!H9/'31a'!H8*100-100),"n.a.",'31a'!H9/'31a'!H8*100-100)</f>
        <v>0.3205128205128176</v>
      </c>
      <c r="I8" s="12">
        <f>IF(ISERROR('31a'!I9/'31a'!I8*100-100),"n.a.",'31a'!I9/'31a'!I8*100-100)</f>
        <v>6.3486731609002476</v>
      </c>
      <c r="J8" s="112">
        <f>IF(ISERROR('31a'!J9/'31a'!J8*100-100),"n.a.",'31a'!J9/'31a'!J8*100-100)</f>
        <v>2.6882541622116776</v>
      </c>
      <c r="K8" s="112">
        <f>IF(ISERROR('31a'!K9/'31a'!K8*100-100),"n.a.",'31a'!K9/'31a'!K8*100-100)</f>
        <v>-0.50669091853970372</v>
      </c>
      <c r="L8" s="112">
        <f>IF(ISERROR('31a'!L9/'31a'!L8*100-100),"n.a.",'31a'!L9/'31a'!L8*100-100)</f>
        <v>0.18930430667296605</v>
      </c>
      <c r="M8" s="113">
        <f>IF(ISERROR('31a'!M9/'31a'!M8*100-100),"n.a.",'31a'!M9/'31a'!M8*100-100)</f>
        <v>-4.2334096109839834</v>
      </c>
      <c r="N8"/>
      <c r="O8"/>
      <c r="P8"/>
      <c r="Q8"/>
      <c r="R8"/>
      <c r="S8"/>
      <c r="T8"/>
    </row>
    <row r="9" spans="1:20">
      <c r="A9" s="74">
        <v>2011</v>
      </c>
      <c r="B9" s="11">
        <f>IF(ISERROR('31a'!B10/'31a'!B9*100-100),"n.a.",'31a'!B10/'31a'!B9*100-100)</f>
        <v>1.5248693559908304</v>
      </c>
      <c r="C9" s="12">
        <f>IF(ISERROR('31a'!C10/'31a'!C9*100-100),"n.a.",'31a'!C10/'31a'!C9*100-100)</f>
        <v>8.206811653673185E-2</v>
      </c>
      <c r="D9" s="12">
        <f>IF(ISERROR('31a'!D10/'31a'!D9*100-100),"n.a.",'31a'!D10/'31a'!D9*100-100)</f>
        <v>3.0444849499975106</v>
      </c>
      <c r="E9" s="12">
        <f>IF(ISERROR('31a'!E10/'31a'!E9*100-100),"n.a.",'31a'!E10/'31a'!E9*100-100)</f>
        <v>1.5464994775339562</v>
      </c>
      <c r="F9" s="12">
        <f>IF(ISERROR('31a'!F10/'31a'!F9*100-100),"n.a.",'31a'!F10/'31a'!F9*100-100)</f>
        <v>-0.2577704722056211</v>
      </c>
      <c r="G9" s="12">
        <f>IF(ISERROR('31a'!G10/'31a'!G9*100-100),"n.a.",'31a'!G10/'31a'!G9*100-100)</f>
        <v>4.693320089396579</v>
      </c>
      <c r="H9" s="12">
        <f>IF(ISERROR('31a'!H10/'31a'!H9*100-100),"n.a.",'31a'!H10/'31a'!H9*100-100)</f>
        <v>-1.095390232770427</v>
      </c>
      <c r="I9" s="12">
        <f>IF(ISERROR('31a'!I10/'31a'!I9*100-100),"n.a.",'31a'!I10/'31a'!I9*100-100)</f>
        <v>3.3875552747946784</v>
      </c>
      <c r="J9" s="112">
        <f>IF(ISERROR('31a'!J10/'31a'!J9*100-100),"n.a.",'31a'!J10/'31a'!J9*100-100)</f>
        <v>0.75858991521641883</v>
      </c>
      <c r="K9" s="112">
        <f>IF(ISERROR('31a'!K10/'31a'!K9*100-100),"n.a.",'31a'!K10/'31a'!K9*100-100)</f>
        <v>2.4810655523635319</v>
      </c>
      <c r="L9" s="112">
        <f>IF(ISERROR('31a'!L10/'31a'!L9*100-100),"n.a.",'31a'!L10/'31a'!L9*100-100)</f>
        <v>3.249881908360905</v>
      </c>
      <c r="M9" s="113">
        <f>IF(ISERROR('31a'!M10/'31a'!M9*100-100),"n.a.",'31a'!M10/'31a'!M9*100-100)</f>
        <v>0.67702110712863828</v>
      </c>
      <c r="N9"/>
      <c r="O9"/>
      <c r="P9"/>
      <c r="Q9"/>
      <c r="R9"/>
      <c r="S9"/>
      <c r="T9"/>
    </row>
    <row r="10" spans="1:20">
      <c r="A10" s="74">
        <v>2012</v>
      </c>
      <c r="B10" s="11">
        <f>IF(ISERROR('31a'!B11/'31a'!B10*100-100),"n.a.",'31a'!B11/'31a'!B10*100-100)</f>
        <v>1.0116794916421554</v>
      </c>
      <c r="C10" s="12">
        <f>IF(ISERROR('31a'!C11/'31a'!C10*100-100),"n.a.",'31a'!C11/'31a'!C10*100-100)</f>
        <v>5.6170561705616961</v>
      </c>
      <c r="D10" s="12">
        <f>IF(ISERROR('31a'!D11/'31a'!D10*100-100),"n.a.",'31a'!D11/'31a'!D10*100-100)</f>
        <v>1.7688961132093652</v>
      </c>
      <c r="E10" s="12">
        <f>IF(ISERROR('31a'!E11/'31a'!E10*100-100),"n.a.",'31a'!E11/'31a'!E10*100-100)</f>
        <v>-1.6155587569458731</v>
      </c>
      <c r="F10" s="12">
        <f>IF(ISERROR('31a'!F11/'31a'!F10*100-100),"n.a.",'31a'!F11/'31a'!F10*100-100)</f>
        <v>-0.95883740964080744</v>
      </c>
      <c r="G10" s="12">
        <f>IF(ISERROR('31a'!G11/'31a'!G10*100-100),"n.a.",'31a'!G11/'31a'!G10*100-100)</f>
        <v>0.72343453510434585</v>
      </c>
      <c r="H10" s="12">
        <f>IF(ISERROR('31a'!H11/'31a'!H10*100-100),"n.a.",'31a'!H11/'31a'!H10*100-100)</f>
        <v>0.93216428241808558</v>
      </c>
      <c r="I10" s="12">
        <f>IF(ISERROR('31a'!I11/'31a'!I10*100-100),"n.a.",'31a'!I11/'31a'!I10*100-100)</f>
        <v>-0.73321622240891315</v>
      </c>
      <c r="J10" s="112">
        <f>IF(ISERROR('31a'!J11/'31a'!J10*100-100),"n.a.",'31a'!J11/'31a'!J10*100-100)</f>
        <v>1.9043401240035394</v>
      </c>
      <c r="K10" s="112">
        <f>IF(ISERROR('31a'!K11/'31a'!K10*100-100),"n.a.",'31a'!K11/'31a'!K10*100-100)</f>
        <v>0.80275229357798139</v>
      </c>
      <c r="L10" s="112">
        <f>IF(ISERROR('31a'!L11/'31a'!L10*100-100),"n.a.",'31a'!L11/'31a'!L10*100-100)</f>
        <v>0.86924695763563875</v>
      </c>
      <c r="M10" s="113">
        <f>IF(ISERROR('31a'!M11/'31a'!M10*100-100),"n.a.",'31a'!M11/'31a'!M10*100-100)</f>
        <v>4.8655063291139129</v>
      </c>
      <c r="N10"/>
      <c r="O10"/>
      <c r="P10"/>
      <c r="Q10"/>
      <c r="R10"/>
      <c r="S10"/>
      <c r="T10"/>
    </row>
    <row r="11" spans="1:20">
      <c r="A11" s="74">
        <v>2013</v>
      </c>
      <c r="B11" s="11">
        <f>IF(ISERROR('31a'!B12/'31a'!B11*100-100),"n.a.",'31a'!B12/'31a'!B11*100-100)</f>
        <v>1.602035354757362</v>
      </c>
      <c r="C11" s="12">
        <f>IF(ISERROR('31a'!C12/'31a'!C11*100-100),"n.a.",'31a'!C12/'31a'!C11*100-100)</f>
        <v>0.20962732919254279</v>
      </c>
      <c r="D11" s="12">
        <f>IF(ISERROR('31a'!D12/'31a'!D11*100-100),"n.a.",'31a'!D12/'31a'!D11*100-100)</f>
        <v>2.3159674918964583</v>
      </c>
      <c r="E11" s="12">
        <f>IF(ISERROR('31a'!E12/'31a'!E11*100-100),"n.a.",'31a'!E12/'31a'!E11*100-100)</f>
        <v>-1.1505072691141152</v>
      </c>
      <c r="F11" s="12">
        <f>IF(ISERROR('31a'!F12/'31a'!F11*100-100),"n.a.",'31a'!F12/'31a'!F11*100-100)</f>
        <v>2.378701357637155</v>
      </c>
      <c r="G11" s="12">
        <f>IF(ISERROR('31a'!G12/'31a'!G11*100-100),"n.a.",'31a'!G12/'31a'!G11*100-100)</f>
        <v>1.6955139526669143</v>
      </c>
      <c r="H11" s="12">
        <f>IF(ISERROR('31a'!H12/'31a'!H11*100-100),"n.a.",'31a'!H12/'31a'!H11*100-100)</f>
        <v>2.7706656912948233</v>
      </c>
      <c r="I11" s="12">
        <f>IF(ISERROR('31a'!I12/'31a'!I11*100-100),"n.a.",'31a'!I12/'31a'!I11*100-100)</f>
        <v>3.8316534584904076</v>
      </c>
      <c r="J11" s="112">
        <f>IF(ISERROR('31a'!J12/'31a'!J11*100-100),"n.a.",'31a'!J12/'31a'!J11*100-100)</f>
        <v>3.3608575981457562</v>
      </c>
      <c r="K11" s="112">
        <f>IF(ISERROR('31a'!K12/'31a'!K11*100-100),"n.a.",'31a'!K12/'31a'!K11*100-100)</f>
        <v>-0.99860953103274142</v>
      </c>
      <c r="L11" s="112">
        <f>IF(ISERROR('31a'!L12/'31a'!L11*100-100),"n.a.",'31a'!L12/'31a'!L11*100-100)</f>
        <v>2.6941219158200198</v>
      </c>
      <c r="M11" s="113">
        <f>IF(ISERROR('31a'!M12/'31a'!M11*100-100),"n.a.",'31a'!M12/'31a'!M11*100-100)</f>
        <v>-3.1434678737583255</v>
      </c>
      <c r="N11"/>
      <c r="O11"/>
      <c r="P11"/>
      <c r="Q11"/>
      <c r="R11"/>
      <c r="S11"/>
      <c r="T11"/>
    </row>
    <row r="12" spans="1:20">
      <c r="A12" s="75" t="s">
        <v>188</v>
      </c>
      <c r="B12" s="107">
        <f>IF(ISERROR('31a'!B12/'31a'!B6*100-100),"n.a.",'31a'!B12/'31a'!B6*100-100)</f>
        <v>8.0675978132871649</v>
      </c>
      <c r="C12" s="108">
        <f>IF(ISERROR('31a'!C12/'31a'!C6*100-100),"n.a.",'31a'!C12/'31a'!C6*100-100)</f>
        <v>9.5298710115410614</v>
      </c>
      <c r="D12" s="108">
        <f>IF(ISERROR('31a'!D12/'31a'!D6*100-100),"n.a.",'31a'!D12/'31a'!D6*100-100)</f>
        <v>18.737393010957874</v>
      </c>
      <c r="E12" s="108">
        <f>IF(ISERROR('31a'!E12/'31a'!E6*100-100),"n.a.",'31a'!E12/'31a'!E6*100-100)</f>
        <v>9.2474858397873163</v>
      </c>
      <c r="F12" s="108">
        <f>IF(ISERROR('31a'!F12/'31a'!F6*100-100),"n.a.",'31a'!F12/'31a'!F6*100-100)</f>
        <v>1.3287419994759944</v>
      </c>
      <c r="G12" s="108">
        <f>IF(ISERROR('31a'!G12/'31a'!G6*100-100),"n.a.",'31a'!G12/'31a'!G6*100-100)</f>
        <v>5.3678174942052124</v>
      </c>
      <c r="H12" s="108">
        <f>IF(ISERROR('31a'!H12/'31a'!H6*100-100),"n.a.",'31a'!H12/'31a'!H6*100-100)</f>
        <v>6.5712118338706773</v>
      </c>
      <c r="I12" s="108">
        <f>IF(ISERROR('31a'!I12/'31a'!I6*100-100),"n.a.",'31a'!I12/'31a'!I6*100-100)</f>
        <v>19.530558015943328</v>
      </c>
      <c r="J12" s="108">
        <f>IF(ISERROR('31a'!J12/'31a'!J6*100-100),"n.a.",'31a'!J12/'31a'!J6*100-100)</f>
        <v>2.059791160062943</v>
      </c>
      <c r="K12" s="108">
        <f>IF(ISERROR('31a'!K12/'31a'!K6*100-100),"n.a.",'31a'!K12/'31a'!K6*100-100)</f>
        <v>1.0059324219757571</v>
      </c>
      <c r="L12" s="108">
        <f>IF(ISERROR('31a'!L12/'31a'!L6*100-100),"n.a.",'31a'!L12/'31a'!L6*100-100)</f>
        <v>5.3998696583186074</v>
      </c>
      <c r="M12" s="118">
        <f>IF(ISERROR('31a'!M12/'31a'!M6*100-100),"n.a.",'31a'!M12/'31a'!M6*100-100)</f>
        <v>6.7341000415685102</v>
      </c>
      <c r="N12"/>
      <c r="O12"/>
      <c r="P12"/>
      <c r="Q12"/>
      <c r="R12"/>
      <c r="S12"/>
      <c r="T12"/>
    </row>
    <row r="13" spans="1:20">
      <c r="A13" s="77" t="s">
        <v>58</v>
      </c>
      <c r="B13" s="109"/>
      <c r="C13" s="109"/>
      <c r="D13" s="109"/>
      <c r="E13" s="109"/>
      <c r="F13" s="109"/>
      <c r="G13" s="109"/>
      <c r="H13" s="109"/>
      <c r="I13" s="109"/>
      <c r="J13" s="116"/>
      <c r="K13" s="116"/>
      <c r="L13" s="116"/>
      <c r="M13" s="117"/>
      <c r="N13"/>
      <c r="O13"/>
      <c r="P13"/>
      <c r="Q13"/>
      <c r="R13"/>
      <c r="S13"/>
      <c r="T13"/>
    </row>
    <row r="14" spans="1:20">
      <c r="A14" s="73">
        <v>2008</v>
      </c>
      <c r="B14" s="105">
        <f>IF(ISERROR('31a'!B15/'31a'!B14*100-100),"n.a.",'31a'!B15/'31a'!B14*100-100)</f>
        <v>1.8688164162697092</v>
      </c>
      <c r="C14" s="106">
        <f>IF(ISERROR('31a'!C15/'31a'!C14*100-100),"n.a.",'31a'!C15/'31a'!C14*100-100)</f>
        <v>0.44885627967200037</v>
      </c>
      <c r="D14" s="106">
        <f>IF(ISERROR('31a'!D15/'31a'!D14*100-100),"n.a.",'31a'!D15/'31a'!D14*100-100)</f>
        <v>3.3488008050539548</v>
      </c>
      <c r="E14" s="106">
        <f>IF(ISERROR('31a'!E15/'31a'!E14*100-100),"n.a.",'31a'!E15/'31a'!E14*100-100)</f>
        <v>6.8308937284303255</v>
      </c>
      <c r="F14" s="106">
        <f>IF(ISERROR('31a'!F15/'31a'!F14*100-100),"n.a.",'31a'!F15/'31a'!F14*100-100)</f>
        <v>0.37065341994649259</v>
      </c>
      <c r="G14" s="106">
        <f>IF(ISERROR('31a'!G15/'31a'!G14*100-100),"n.a.",'31a'!G15/'31a'!G14*100-100)</f>
        <v>3.460337289194257</v>
      </c>
      <c r="H14" s="106">
        <f>IF(ISERROR('31a'!H15/'31a'!H14*100-100),"n.a.",'31a'!H15/'31a'!H14*100-100)</f>
        <v>1.7459708365310718</v>
      </c>
      <c r="I14" s="106">
        <f>IF(ISERROR('31a'!I15/'31a'!I14*100-100),"n.a.",'31a'!I15/'31a'!I14*100-100)</f>
        <v>5.3795202291442763</v>
      </c>
      <c r="J14" s="110">
        <f>IF(ISERROR('31a'!J15/'31a'!J14*100-100),"n.a.",'31a'!J15/'31a'!J14*100-100)</f>
        <v>-2.378156194950094</v>
      </c>
      <c r="K14" s="110">
        <f>IF(ISERROR('31a'!K15/'31a'!K14*100-100),"n.a.",'31a'!K15/'31a'!K14*100-100)</f>
        <v>-2.8387435931134206</v>
      </c>
      <c r="L14" s="110">
        <f>IF(ISERROR('31a'!L15/'31a'!L14*100-100),"n.a.",'31a'!L15/'31a'!L14*100-100)</f>
        <v>0.80660649126174633</v>
      </c>
      <c r="M14" s="111">
        <f>IF(ISERROR('31a'!M15/'31a'!M14*100-100),"n.a.",'31a'!M15/'31a'!M14*100-100)</f>
        <v>3.6291465834987378</v>
      </c>
      <c r="N14"/>
      <c r="O14"/>
      <c r="P14"/>
      <c r="Q14"/>
      <c r="R14"/>
      <c r="S14"/>
      <c r="T14"/>
    </row>
    <row r="15" spans="1:20">
      <c r="A15" s="74">
        <v>2009</v>
      </c>
      <c r="B15" s="11">
        <f>IF(ISERROR('31a'!B16/'31a'!B15*100-100),"n.a.",'31a'!B16/'31a'!B15*100-100)</f>
        <v>8.0544260243982535E-2</v>
      </c>
      <c r="C15" s="12">
        <f>IF(ISERROR('31a'!C16/'31a'!C15*100-100),"n.a.",'31a'!C16/'31a'!C15*100-100)</f>
        <v>9.4526080604964591E-2</v>
      </c>
      <c r="D15" s="12">
        <f>IF(ISERROR('31a'!D16/'31a'!D15*100-100),"n.a.",'31a'!D16/'31a'!D15*100-100)</f>
        <v>2.8291680190414468</v>
      </c>
      <c r="E15" s="12">
        <f>IF(ISERROR('31a'!E16/'31a'!E15*100-100),"n.a.",'31a'!E16/'31a'!E15*100-100)</f>
        <v>0.4455831569566584</v>
      </c>
      <c r="F15" s="12">
        <f>IF(ISERROR('31a'!F16/'31a'!F15*100-100),"n.a.",'31a'!F16/'31a'!F15*100-100)</f>
        <v>-1.2144515932538695</v>
      </c>
      <c r="G15" s="12">
        <f>IF(ISERROR('31a'!G16/'31a'!G15*100-100),"n.a.",'31a'!G16/'31a'!G15*100-100)</f>
        <v>-3.8758753924172993</v>
      </c>
      <c r="H15" s="12">
        <f>IF(ISERROR('31a'!H16/'31a'!H15*100-100),"n.a.",'31a'!H16/'31a'!H15*100-100)</f>
        <v>1.3388647935131104</v>
      </c>
      <c r="I15" s="12">
        <f>IF(ISERROR('31a'!I16/'31a'!I15*100-100),"n.a.",'31a'!I16/'31a'!I15*100-100)</f>
        <v>0.1783742461564799</v>
      </c>
      <c r="J15" s="112">
        <f>IF(ISERROR('31a'!J16/'31a'!J15*100-100),"n.a.",'31a'!J16/'31a'!J15*100-100)</f>
        <v>-3.8947368421052602</v>
      </c>
      <c r="K15" s="112">
        <f>IF(ISERROR('31a'!K16/'31a'!K15*100-100),"n.a.",'31a'!K16/'31a'!K15*100-100)</f>
        <v>1.6907885837954808</v>
      </c>
      <c r="L15" s="112">
        <f>IF(ISERROR('31a'!L16/'31a'!L15*100-100),"n.a.",'31a'!L16/'31a'!L15*100-100)</f>
        <v>-2.3052009906648863</v>
      </c>
      <c r="M15" s="113">
        <f>IF(ISERROR('31a'!M16/'31a'!M15*100-100),"n.a.",'31a'!M16/'31a'!M15*100-100)</f>
        <v>5.2393980848153063</v>
      </c>
      <c r="N15"/>
      <c r="O15"/>
      <c r="P15"/>
      <c r="Q15"/>
      <c r="R15"/>
      <c r="S15"/>
      <c r="T15"/>
    </row>
    <row r="16" spans="1:20">
      <c r="A16" s="74">
        <v>2010</v>
      </c>
      <c r="B16" s="11">
        <f>IF(ISERROR('31a'!B17/'31a'!B16*100-100),"n.a.",'31a'!B17/'31a'!B16*100-100)</f>
        <v>1.7900814951985922</v>
      </c>
      <c r="C16" s="12">
        <f>IF(ISERROR('31a'!C17/'31a'!C16*100-100),"n.a.",'31a'!C17/'31a'!C16*100-100)</f>
        <v>2.7472527472527304</v>
      </c>
      <c r="D16" s="12">
        <f>IF(ISERROR('31a'!D17/'31a'!D16*100-100),"n.a.",'31a'!D17/'31a'!D16*100-100)</f>
        <v>4.340049450260409</v>
      </c>
      <c r="E16" s="12">
        <f>IF(ISERROR('31a'!E17/'31a'!E16*100-100),"n.a.",'31a'!E17/'31a'!E16*100-100)</f>
        <v>2.6838194521459258</v>
      </c>
      <c r="F16" s="12">
        <f>IF(ISERROR('31a'!F17/'31a'!F16*100-100),"n.a.",'31a'!F17/'31a'!F16*100-100)</f>
        <v>1.1985509480499417</v>
      </c>
      <c r="G16" s="12">
        <f>IF(ISERROR('31a'!G17/'31a'!G16*100-100),"n.a.",'31a'!G17/'31a'!G16*100-100)</f>
        <v>-1.1933174224343759</v>
      </c>
      <c r="H16" s="12">
        <f>IF(ISERROR('31a'!H17/'31a'!H16*100-100),"n.a.",'31a'!H17/'31a'!H16*100-100)</f>
        <v>0.50241905470787174</v>
      </c>
      <c r="I16" s="12">
        <f>IF(ISERROR('31a'!I17/'31a'!I16*100-100),"n.a.",'31a'!I17/'31a'!I16*100-100)</f>
        <v>6.4354756655926622</v>
      </c>
      <c r="J16" s="112">
        <f>IF(ISERROR('31a'!J17/'31a'!J16*100-100),"n.a.",'31a'!J17/'31a'!J16*100-100)</f>
        <v>2.6130496010013928</v>
      </c>
      <c r="K16" s="112">
        <f>IF(ISERROR('31a'!K17/'31a'!K16*100-100),"n.a.",'31a'!K17/'31a'!K16*100-100)</f>
        <v>5.3205639797823778E-2</v>
      </c>
      <c r="L16" s="112">
        <f>IF(ISERROR('31a'!L17/'31a'!L16*100-100),"n.a.",'31a'!L17/'31a'!L16*100-100)</f>
        <v>0.24375975039001219</v>
      </c>
      <c r="M16" s="113">
        <f>IF(ISERROR('31a'!M17/'31a'!M16*100-100),"n.a.",'31a'!M17/'31a'!M16*100-100)</f>
        <v>-4.1596256336929684</v>
      </c>
      <c r="N16"/>
      <c r="O16"/>
      <c r="P16"/>
      <c r="Q16"/>
      <c r="R16"/>
      <c r="S16"/>
      <c r="T16"/>
    </row>
    <row r="17" spans="1:20">
      <c r="A17" s="74">
        <v>2011</v>
      </c>
      <c r="B17" s="11">
        <f>IF(ISERROR('31a'!B18/'31a'!B17*100-100),"n.a.",'31a'!B18/'31a'!B17*100-100)</f>
        <v>1.4646053702197008</v>
      </c>
      <c r="C17" s="12">
        <f>IF(ISERROR('31a'!C18/'31a'!C17*100-100),"n.a.",'31a'!C18/'31a'!C17*100-100)</f>
        <v>5.8489304812852083E-2</v>
      </c>
      <c r="D17" s="12">
        <f>IF(ISERROR('31a'!D18/'31a'!D17*100-100),"n.a.",'31a'!D18/'31a'!D17*100-100)</f>
        <v>3.0351920943833619</v>
      </c>
      <c r="E17" s="12">
        <f>IF(ISERROR('31a'!E18/'31a'!E17*100-100),"n.a.",'31a'!E18/'31a'!E17*100-100)</f>
        <v>1.7712495949886602</v>
      </c>
      <c r="F17" s="12">
        <f>IF(ISERROR('31a'!F18/'31a'!F17*100-100),"n.a.",'31a'!F18/'31a'!F17*100-100)</f>
        <v>-0.50649301191972995</v>
      </c>
      <c r="G17" s="12">
        <f>IF(ISERROR('31a'!G18/'31a'!G17*100-100),"n.a.",'31a'!G18/'31a'!G17*100-100)</f>
        <v>4.741927281973048</v>
      </c>
      <c r="H17" s="12">
        <f>IF(ISERROR('31a'!H18/'31a'!H17*100-100),"n.a.",'31a'!H18/'31a'!H17*100-100)</f>
        <v>-0.92575448990928066</v>
      </c>
      <c r="I17" s="12">
        <f>IF(ISERROR('31a'!I18/'31a'!I17*100-100),"n.a.",'31a'!I18/'31a'!I17*100-100)</f>
        <v>3.321915080060549</v>
      </c>
      <c r="J17" s="112">
        <f>IF(ISERROR('31a'!J18/'31a'!J17*100-100),"n.a.",'31a'!J18/'31a'!J17*100-100)</f>
        <v>0.71668191521806079</v>
      </c>
      <c r="K17" s="112">
        <f>IF(ISERROR('31a'!K18/'31a'!K17*100-100),"n.a.",'31a'!K18/'31a'!K17*100-100)</f>
        <v>2.2600372241425219</v>
      </c>
      <c r="L17" s="112">
        <f>IF(ISERROR('31a'!L18/'31a'!L17*100-100),"n.a.",'31a'!L18/'31a'!L17*100-100)</f>
        <v>3.1708977725902372</v>
      </c>
      <c r="M17" s="113">
        <f>IF(ISERROR('31a'!M18/'31a'!M17*100-100),"n.a.",'31a'!M18/'31a'!M17*100-100)</f>
        <v>0.46114200461143184</v>
      </c>
      <c r="N17"/>
      <c r="O17"/>
      <c r="P17"/>
      <c r="Q17"/>
      <c r="R17"/>
      <c r="S17"/>
      <c r="T17"/>
    </row>
    <row r="18" spans="1:20">
      <c r="A18" s="74">
        <v>2012</v>
      </c>
      <c r="B18" s="11">
        <f>IF(ISERROR('31a'!B19/'31a'!B18*100-100),"n.a.",'31a'!B19/'31a'!B18*100-100)</f>
        <v>1.0008927085382311</v>
      </c>
      <c r="C18" s="12">
        <f>IF(ISERROR('31a'!C19/'31a'!C18*100-100),"n.a.",'31a'!C19/'31a'!C18*100-100)</f>
        <v>5.5699373695198346</v>
      </c>
      <c r="D18" s="12">
        <f>IF(ISERROR('31a'!D19/'31a'!D18*100-100),"n.a.",'31a'!D19/'31a'!D18*100-100)</f>
        <v>1.5707574867880112</v>
      </c>
      <c r="E18" s="12">
        <f>IF(ISERROR('31a'!E19/'31a'!E18*100-100),"n.a.",'31a'!E19/'31a'!E18*100-100)</f>
        <v>-1.7510347023241053</v>
      </c>
      <c r="F18" s="12">
        <f>IF(ISERROR('31a'!F19/'31a'!F18*100-100),"n.a.",'31a'!F19/'31a'!F18*100-100)</f>
        <v>-0.88417668223225121</v>
      </c>
      <c r="G18" s="12">
        <f>IF(ISERROR('31a'!G19/'31a'!G18*100-100),"n.a.",'31a'!G19/'31a'!G18*100-100)</f>
        <v>0.77679330015779158</v>
      </c>
      <c r="H18" s="12">
        <f>IF(ISERROR('31a'!H19/'31a'!H18*100-100),"n.a.",'31a'!H19/'31a'!H18*100-100)</f>
        <v>0.79424406652961466</v>
      </c>
      <c r="I18" s="12">
        <f>IF(ISERROR('31a'!I19/'31a'!I18*100-100),"n.a.",'31a'!I19/'31a'!I18*100-100)</f>
        <v>-0.75558982266768737</v>
      </c>
      <c r="J18" s="12">
        <f>IF(ISERROR('31a'!J19/'31a'!J18*100-100),"n.a.",'31a'!J19/'31a'!J18*100-100)</f>
        <v>1.8168054504163536</v>
      </c>
      <c r="K18" s="12">
        <f>IF(ISERROR('31a'!K19/'31a'!K18*100-100),"n.a.",'31a'!K19/'31a'!K18*100-100)</f>
        <v>0.50702028081121853</v>
      </c>
      <c r="L18" s="12">
        <f>IF(ISERROR('31a'!L19/'31a'!L18*100-100),"n.a.",'31a'!L19/'31a'!L18*100-100)</f>
        <v>1.0370510040539358</v>
      </c>
      <c r="M18" s="13">
        <f>IF(ISERROR('31a'!M19/'31a'!M18*100-100),"n.a.",'31a'!M19/'31a'!M18*100-100)</f>
        <v>5.5488051842851291</v>
      </c>
      <c r="N18"/>
      <c r="O18"/>
      <c r="P18"/>
      <c r="Q18"/>
      <c r="R18"/>
      <c r="S18"/>
      <c r="T18"/>
    </row>
    <row r="19" spans="1:20">
      <c r="A19" s="74">
        <v>2013</v>
      </c>
      <c r="B19" s="11">
        <f>IF(ISERROR('31a'!B20/'31a'!B19*100-100),"n.a.",'31a'!B20/'31a'!B19*100-100)</f>
        <v>1.5797161155012986</v>
      </c>
      <c r="C19" s="12">
        <f>IF(ISERROR('31a'!C20/'31a'!C19*100-100),"n.a.",'31a'!C20/'31a'!C19*100-100)</f>
        <v>8.7011548805577377E-2</v>
      </c>
      <c r="D19" s="12">
        <f>IF(ISERROR('31a'!D20/'31a'!D19*100-100),"n.a.",'31a'!D20/'31a'!D19*100-100)</f>
        <v>2.4521848051259951</v>
      </c>
      <c r="E19" s="12">
        <f>IF(ISERROR('31a'!E20/'31a'!E19*100-100),"n.a.",'31a'!E20/'31a'!E19*100-100)</f>
        <v>-0.93972780298119574</v>
      </c>
      <c r="F19" s="12">
        <f>IF(ISERROR('31a'!F20/'31a'!F19*100-100),"n.a.",'31a'!F20/'31a'!F19*100-100)</f>
        <v>2.3556671172040922</v>
      </c>
      <c r="G19" s="12">
        <f>IF(ISERROR('31a'!G20/'31a'!G19*100-100),"n.a.",'31a'!G20/'31a'!G19*100-100)</f>
        <v>1.5656991448874038</v>
      </c>
      <c r="H19" s="12">
        <f>IF(ISERROR('31a'!H20/'31a'!H19*100-100),"n.a.",'31a'!H20/'31a'!H19*100-100)</f>
        <v>2.6606099935107181</v>
      </c>
      <c r="I19" s="12">
        <f>IF(ISERROR('31a'!I20/'31a'!I19*100-100),"n.a.",'31a'!I20/'31a'!I19*100-100)</f>
        <v>3.6280298321939028</v>
      </c>
      <c r="J19" s="12">
        <f>IF(ISERROR('31a'!J20/'31a'!J19*100-100),"n.a.",'31a'!J20/'31a'!J19*100-100)</f>
        <v>3.4498141263940738</v>
      </c>
      <c r="K19" s="12">
        <f>IF(ISERROR('31a'!K20/'31a'!K19*100-100),"n.a.",'31a'!K20/'31a'!K19*100-100)</f>
        <v>-0.58207217694994995</v>
      </c>
      <c r="L19" s="12">
        <f>IF(ISERROR('31a'!L20/'31a'!L19*100-100),"n.a.",'31a'!L20/'31a'!L19*100-100)</f>
        <v>2.6313333955397979</v>
      </c>
      <c r="M19" s="13">
        <f>IF(ISERROR('31a'!M20/'31a'!M19*100-100),"n.a.",'31a'!M20/'31a'!M19*100-100)</f>
        <v>-3.6710156050140625</v>
      </c>
      <c r="N19"/>
      <c r="O19"/>
      <c r="P19"/>
      <c r="Q19"/>
      <c r="R19"/>
      <c r="S19"/>
      <c r="T19"/>
    </row>
    <row r="20" spans="1:20">
      <c r="A20" s="75" t="s">
        <v>188</v>
      </c>
      <c r="B20" s="107">
        <f>IF(ISERROR('31a'!B20/'31a'!B14*100-100),"n.a.",'31a'!B20/'31a'!B14*100-100)</f>
        <v>8.0296971338442233</v>
      </c>
      <c r="C20" s="108">
        <f>IF(ISERROR('31a'!C20/'31a'!C14*100-100),"n.a.",'31a'!C20/'31a'!C14*100-100)</f>
        <v>9.2188174363401032</v>
      </c>
      <c r="D20" s="108">
        <f>IF(ISERROR('31a'!D20/'31a'!D14*100-100),"n.a.",'31a'!D20/'31a'!D14*100-100)</f>
        <v>18.890814558058921</v>
      </c>
      <c r="E20" s="108">
        <f>IF(ISERROR('31a'!E20/'31a'!E14*100-100),"n.a.",'31a'!E20/'31a'!E14*100-100)</f>
        <v>9.1395930024991117</v>
      </c>
      <c r="F20" s="108">
        <f>IF(ISERROR('31a'!F20/'31a'!F14*100-100),"n.a.",'31a'!F20/'31a'!F14*100-100)</f>
        <v>1.2800917080626704</v>
      </c>
      <c r="G20" s="108">
        <f>IF(ISERROR('31a'!G20/'31a'!G14*100-100),"n.a.",'31a'!G20/'31a'!G14*100-100)</f>
        <v>5.3466583385384041</v>
      </c>
      <c r="H20" s="108">
        <f>IF(ISERROR('31a'!H20/'31a'!H14*100-100),"n.a.",'31a'!H20/'31a'!H14*100-100)</f>
        <v>6.2356101304681317</v>
      </c>
      <c r="I20" s="108">
        <f>IF(ISERROR('31a'!I20/'31a'!I14*100-100),"n.a.",'31a'!I20/'31a'!I14*100-100)</f>
        <v>19.396706050841388</v>
      </c>
      <c r="J20" s="108">
        <f>IF(ISERROR('31a'!J20/'31a'!J14*100-100),"n.a.",'31a'!J20/'31a'!J14*100-100)</f>
        <v>2.128596594245451</v>
      </c>
      <c r="K20" s="108">
        <f>IF(ISERROR('31a'!K20/'31a'!K14*100-100),"n.a.",'31a'!K20/'31a'!K14*100-100)</f>
        <v>1.011959521619147</v>
      </c>
      <c r="L20" s="108">
        <f>IF(ISERROR('31a'!L20/'31a'!L14*100-100),"n.a.",'31a'!L20/'31a'!L14*100-100)</f>
        <v>5.6174380641444372</v>
      </c>
      <c r="M20" s="118">
        <f>IF(ISERROR('31a'!M20/'31a'!M14*100-100),"n.a.",'31a'!M20/'31a'!M14*100-100)</f>
        <v>6.7621207825347369</v>
      </c>
      <c r="N20"/>
      <c r="O20"/>
      <c r="P20"/>
      <c r="Q20"/>
      <c r="R20"/>
      <c r="S20"/>
      <c r="T20"/>
    </row>
    <row r="21" spans="1:20">
      <c r="A21" s="77" t="s">
        <v>247</v>
      </c>
      <c r="B21" s="109"/>
      <c r="C21" s="109"/>
      <c r="D21" s="109"/>
      <c r="E21" s="109"/>
      <c r="F21" s="109"/>
      <c r="G21" s="109"/>
      <c r="H21" s="109"/>
      <c r="I21" s="109"/>
      <c r="J21" s="116"/>
      <c r="K21" s="116"/>
      <c r="L21" s="116"/>
      <c r="M21" s="117"/>
      <c r="N21"/>
      <c r="O21"/>
      <c r="P21"/>
      <c r="Q21"/>
      <c r="R21"/>
      <c r="S21"/>
      <c r="T21"/>
    </row>
    <row r="22" spans="1:20">
      <c r="A22" s="73">
        <v>2008</v>
      </c>
      <c r="B22" s="105">
        <f>IF(ISERROR('31a'!B23/'31a'!B22*100-100),"n.a.",'31a'!B23/'31a'!B22*100-100)</f>
        <v>5.2690166975881283</v>
      </c>
      <c r="C22" s="106">
        <f>IF(ISERROR('31a'!C23/'31a'!C22*100-100),"n.a.",'31a'!C23/'31a'!C22*100-100)</f>
        <v>13.636363636363626</v>
      </c>
      <c r="D22" s="106">
        <f>IF(ISERROR('31a'!D23/'31a'!D22*100-100),"n.a.",'31a'!D23/'31a'!D22*100-100)</f>
        <v>-4.1666666666666572</v>
      </c>
      <c r="E22" s="106">
        <f>IF(ISERROR('31a'!E23/'31a'!E22*100-100),"n.a.",'31a'!E23/'31a'!E22*100-100)</f>
        <v>13.765182186234838</v>
      </c>
      <c r="F22" s="106">
        <f>IF(ISERROR('31a'!F23/'31a'!F22*100-100),"n.a.",'31a'!F23/'31a'!F22*100-100)</f>
        <v>5.3016453382084023</v>
      </c>
      <c r="G22" s="106">
        <f>IF(ISERROR('31a'!G23/'31a'!G22*100-100),"n.a.",'31a'!G23/'31a'!G22*100-100)</f>
        <v>7.2916666666666714</v>
      </c>
      <c r="H22" s="106">
        <f>IF(ISERROR('31a'!H23/'31a'!H22*100-100),"n.a.",'31a'!H23/'31a'!H22*100-100)</f>
        <v>0</v>
      </c>
      <c r="I22" s="106">
        <f>IF(ISERROR('31a'!I23/'31a'!I22*100-100),"n.a.",'31a'!I23/'31a'!I22*100-100)</f>
        <v>-5.0847457627118757</v>
      </c>
      <c r="J22" s="110">
        <f>IF(ISERROR('31a'!J23/'31a'!J22*100-100),"n.a.",'31a'!J23/'31a'!J22*100-100)</f>
        <v>16.759776536312842</v>
      </c>
      <c r="K22" s="110">
        <f>IF(ISERROR('31a'!K23/'31a'!K22*100-100),"n.a.",'31a'!K23/'31a'!K22*100-100)</f>
        <v>28.965517241379303</v>
      </c>
      <c r="L22" s="110">
        <f>IF(ISERROR('31a'!L23/'31a'!L22*100-100),"n.a.",'31a'!L23/'31a'!L22*100-100)</f>
        <v>-5.5045871559633213</v>
      </c>
      <c r="M22" s="111">
        <f>IF(ISERROR('31a'!M23/'31a'!M22*100-100),"n.a.",'31a'!M23/'31a'!M22*100-100)</f>
        <v>6.1349693251533779</v>
      </c>
      <c r="N22"/>
      <c r="O22"/>
      <c r="P22"/>
      <c r="Q22"/>
      <c r="R22"/>
      <c r="S22"/>
      <c r="T22"/>
    </row>
    <row r="23" spans="1:20">
      <c r="A23" s="74">
        <v>2009</v>
      </c>
      <c r="B23" s="11">
        <f>IF(ISERROR('31a'!B24/'31a'!B23*100-100),"n.a.",'31a'!B24/'31a'!B23*100-100)</f>
        <v>1.7976735988720662</v>
      </c>
      <c r="C23" s="12">
        <f>IF(ISERROR('31a'!C24/'31a'!C23*100-100),"n.a.",'31a'!C24/'31a'!C23*100-100)</f>
        <v>4.8888888888888999</v>
      </c>
      <c r="D23" s="12">
        <f>IF(ISERROR('31a'!D24/'31a'!D23*100-100),"n.a.",'31a'!D24/'31a'!D23*100-100)</f>
        <v>11.212814645308924</v>
      </c>
      <c r="E23" s="12">
        <f>IF(ISERROR('31a'!E24/'31a'!E23*100-100),"n.a.",'31a'!E24/'31a'!E23*100-100)</f>
        <v>3.2028469750889741</v>
      </c>
      <c r="F23" s="12">
        <f>IF(ISERROR('31a'!F24/'31a'!F23*100-100),"n.a.",'31a'!F24/'31a'!F23*100-100)</f>
        <v>-0.34722222222222854</v>
      </c>
      <c r="G23" s="12">
        <f>IF(ISERROR('31a'!G24/'31a'!G23*100-100),"n.a.",'31a'!G24/'31a'!G23*100-100)</f>
        <v>-3.398058252427191</v>
      </c>
      <c r="H23" s="12">
        <f>IF(ISERROR('31a'!H24/'31a'!H23*100-100),"n.a.",'31a'!H24/'31a'!H23*100-100)</f>
        <v>40.983606557377044</v>
      </c>
      <c r="I23" s="12">
        <f>IF(ISERROR('31a'!I24/'31a'!I23*100-100),"n.a.",'31a'!I24/'31a'!I23*100-100)</f>
        <v>1.785714285714306</v>
      </c>
      <c r="J23" s="112">
        <f>IF(ISERROR('31a'!J24/'31a'!J23*100-100),"n.a.",'31a'!J24/'31a'!J23*100-100)</f>
        <v>-25.358851674641144</v>
      </c>
      <c r="K23" s="112">
        <f>IF(ISERROR('31a'!K24/'31a'!K23*100-100),"n.a.",'31a'!K24/'31a'!K23*100-100)</f>
        <v>-4.2780748663101633</v>
      </c>
      <c r="L23" s="112">
        <f>IF(ISERROR('31a'!L24/'31a'!L23*100-100),"n.a.",'31a'!L24/'31a'!L23*100-100)</f>
        <v>0.32362459546926914</v>
      </c>
      <c r="M23" s="113">
        <f>IF(ISERROR('31a'!M24/'31a'!M23*100-100),"n.a.",'31a'!M24/'31a'!M23*100-100)</f>
        <v>0</v>
      </c>
      <c r="N23"/>
      <c r="O23"/>
      <c r="P23"/>
      <c r="Q23"/>
      <c r="R23"/>
      <c r="S23"/>
      <c r="T23"/>
    </row>
    <row r="24" spans="1:20">
      <c r="A24" s="74">
        <v>2010</v>
      </c>
      <c r="B24" s="11">
        <f>IF(ISERROR('31a'!B25/'31a'!B24*100-100),"n.a.",'31a'!B25/'31a'!B24*100-100)</f>
        <v>-5.7825484764542807</v>
      </c>
      <c r="C24" s="12">
        <f>IF(ISERROR('31a'!C25/'31a'!C24*100-100),"n.a.",'31a'!C25/'31a'!C24*100-100)</f>
        <v>-8.0508474576271283</v>
      </c>
      <c r="D24" s="12">
        <f>IF(ISERROR('31a'!D25/'31a'!D24*100-100),"n.a.",'31a'!D25/'31a'!D24*100-100)</f>
        <v>-4.1152263374485614</v>
      </c>
      <c r="E24" s="12">
        <f>IF(ISERROR('31a'!E25/'31a'!E24*100-100),"n.a.",'31a'!E25/'31a'!E24*100-100)</f>
        <v>7.2413793103448256</v>
      </c>
      <c r="F24" s="12">
        <f>IF(ISERROR('31a'!F25/'31a'!F24*100-100),"n.a.",'31a'!F25/'31a'!F24*100-100)</f>
        <v>-11.324041811846683</v>
      </c>
      <c r="G24" s="12">
        <f>IF(ISERROR('31a'!G25/'31a'!G24*100-100),"n.a.",'31a'!G25/'31a'!G24*100-100)</f>
        <v>-5.0251256281406995</v>
      </c>
      <c r="H24" s="12">
        <f>IF(ISERROR('31a'!H25/'31a'!H24*100-100),"n.a.",'31a'!H25/'31a'!H24*100-100)</f>
        <v>-11.04651162790698</v>
      </c>
      <c r="I24" s="12">
        <f>IF(ISERROR('31a'!I25/'31a'!I24*100-100),"n.a.",'31a'!I25/'31a'!I24*100-100)</f>
        <v>-1.7543859649122879</v>
      </c>
      <c r="J24" s="112">
        <f>IF(ISERROR('31a'!J25/'31a'!J24*100-100),"n.a.",'31a'!J25/'31a'!J24*100-100)</f>
        <v>5.7692307692307736</v>
      </c>
      <c r="K24" s="112">
        <f>IF(ISERROR('31a'!K25/'31a'!K24*100-100),"n.a.",'31a'!K25/'31a'!K24*100-100)</f>
        <v>-24.022346368715077</v>
      </c>
      <c r="L24" s="112">
        <f>IF(ISERROR('31a'!L25/'31a'!L24*100-100),"n.a.",'31a'!L25/'31a'!L24*100-100)</f>
        <v>-1.9354838709677438</v>
      </c>
      <c r="M24" s="113">
        <f>IF(ISERROR('31a'!M25/'31a'!M24*100-100),"n.a.",'31a'!M25/'31a'!M24*100-100)</f>
        <v>-6.9364161849710939</v>
      </c>
      <c r="N24"/>
      <c r="O24"/>
      <c r="P24"/>
      <c r="Q24"/>
      <c r="R24"/>
      <c r="S24"/>
      <c r="T24"/>
    </row>
    <row r="25" spans="1:20">
      <c r="A25" s="74">
        <v>2011</v>
      </c>
      <c r="B25" s="11">
        <f>IF(ISERROR('31a'!B26/'31a'!B25*100-100),"n.a.",'31a'!B26/'31a'!B25*100-100)</f>
        <v>4.4101433296582115</v>
      </c>
      <c r="C25" s="12">
        <f>IF(ISERROR('31a'!C26/'31a'!C25*100-100),"n.a.",'31a'!C26/'31a'!C25*100-100)</f>
        <v>1.3824884792626762</v>
      </c>
      <c r="D25" s="12">
        <f>IF(ISERROR('31a'!D26/'31a'!D25*100-100),"n.a.",'31a'!D26/'31a'!D25*100-100)</f>
        <v>3.2188841201716798</v>
      </c>
      <c r="E25" s="12">
        <f>IF(ISERROR('31a'!E26/'31a'!E25*100-100),"n.a.",'31a'!E26/'31a'!E25*100-100)</f>
        <v>-5.1446945337620633</v>
      </c>
      <c r="F25" s="12">
        <f>IF(ISERROR('31a'!F26/'31a'!F25*100-100),"n.a.",'31a'!F26/'31a'!F25*100-100)</f>
        <v>12.573673870333991</v>
      </c>
      <c r="G25" s="12">
        <f>IF(ISERROR('31a'!G26/'31a'!G25*100-100),"n.a.",'31a'!G26/'31a'!G25*100-100)</f>
        <v>2.116402116402142</v>
      </c>
      <c r="H25" s="12">
        <f>IF(ISERROR('31a'!H26/'31a'!H25*100-100),"n.a.",'31a'!H26/'31a'!H25*100-100)</f>
        <v>-12.41830065359477</v>
      </c>
      <c r="I25" s="12">
        <f>IF(ISERROR('31a'!I26/'31a'!I25*100-100),"n.a.",'31a'!I26/'31a'!I25*100-100)</f>
        <v>9.8214285714285836</v>
      </c>
      <c r="J25" s="12">
        <f>IF(ISERROR('31a'!J26/'31a'!J25*100-100),"n.a.",'31a'!J26/'31a'!J25*100-100)</f>
        <v>1.8181818181818272</v>
      </c>
      <c r="K25" s="12">
        <f>IF(ISERROR('31a'!K26/'31a'!K25*100-100),"n.a.",'31a'!K26/'31a'!K25*100-100)</f>
        <v>14.705882352941174</v>
      </c>
      <c r="L25" s="12">
        <f>IF(ISERROR('31a'!L26/'31a'!L25*100-100),"n.a.",'31a'!L26/'31a'!L25*100-100)</f>
        <v>5.9210526315789593</v>
      </c>
      <c r="M25" s="13">
        <f>IF(ISERROR('31a'!M26/'31a'!M25*100-100),"n.a.",'31a'!M26/'31a'!M25*100-100)</f>
        <v>9.316770186335404</v>
      </c>
    </row>
    <row r="26" spans="1:20">
      <c r="A26" s="74">
        <v>2012</v>
      </c>
      <c r="B26" s="11">
        <f>IF(ISERROR('31a'!B27/'31a'!B26*100-100),"n.a.",'31a'!B27/'31a'!B26*100-100)</f>
        <v>1.5487504399858949</v>
      </c>
      <c r="C26" s="12">
        <f>IF(ISERROR('31a'!C27/'31a'!C26*100-100),"n.a.",'31a'!C27/'31a'!C26*100-100)</f>
        <v>8.1818181818181728</v>
      </c>
      <c r="D26" s="12">
        <f>IF(ISERROR('31a'!D27/'31a'!D26*100-100),"n.a.",'31a'!D27/'31a'!D26*100-100)</f>
        <v>10.187110187110179</v>
      </c>
      <c r="E26" s="12">
        <f>IF(ISERROR('31a'!E27/'31a'!E26*100-100),"n.a.",'31a'!E27/'31a'!E26*100-100)</f>
        <v>2.711864406779668</v>
      </c>
      <c r="F26" s="12">
        <f>IF(ISERROR('31a'!F27/'31a'!F26*100-100),"n.a.",'31a'!F27/'31a'!F26*100-100)</f>
        <v>-4.1884816753926657</v>
      </c>
      <c r="G26" s="12">
        <f>IF(ISERROR('31a'!G27/'31a'!G26*100-100),"n.a.",'31a'!G27/'31a'!G26*100-100)</f>
        <v>-1.5544041450777257</v>
      </c>
      <c r="H26" s="12">
        <f>IF(ISERROR('31a'!H27/'31a'!H26*100-100),"n.a.",'31a'!H27/'31a'!H26*100-100)</f>
        <v>11.194029850746261</v>
      </c>
      <c r="I26" s="12">
        <f>IF(ISERROR('31a'!I27/'31a'!I26*100-100),"n.a.",'31a'!I27/'31a'!I26*100-100)</f>
        <v>1.6260162601625865</v>
      </c>
      <c r="J26" s="12">
        <f>IF(ISERROR('31a'!J27/'31a'!J26*100-100),"n.a.",'31a'!J27/'31a'!J26*100-100)</f>
        <v>6.5476190476190226</v>
      </c>
      <c r="K26" s="12">
        <f>IF(ISERROR('31a'!K27/'31a'!K26*100-100),"n.a.",'31a'!K27/'31a'!K26*100-100)</f>
        <v>15.384615384615401</v>
      </c>
      <c r="L26" s="12">
        <f>IF(ISERROR('31a'!L27/'31a'!L26*100-100),"n.a.",'31a'!L27/'31a'!L26*100-100)</f>
        <v>-4.6583850931677091</v>
      </c>
      <c r="M26" s="13">
        <f>IF(ISERROR('31a'!M27/'31a'!M26*100-100),"n.a.",'31a'!M27/'31a'!M26*100-100)</f>
        <v>-22.727272727272734</v>
      </c>
    </row>
    <row r="27" spans="1:20">
      <c r="A27" s="74">
        <v>2013</v>
      </c>
      <c r="B27" s="11">
        <f>IF(ISERROR('31a'!B28/'31a'!B27*100-100),"n.a.",'31a'!B28/'31a'!B27*100-100)</f>
        <v>2.5649913344887239</v>
      </c>
      <c r="C27" s="12">
        <f>IF(ISERROR('31a'!C28/'31a'!C27*100-100),"n.a.",'31a'!C28/'31a'!C27*100-100)</f>
        <v>6.7226890756302566</v>
      </c>
      <c r="D27" s="12">
        <f>IF(ISERROR('31a'!D28/'31a'!D27*100-100),"n.a.",'31a'!D28/'31a'!D27*100-100)</f>
        <v>-3.0188679245283083</v>
      </c>
      <c r="E27" s="12">
        <f>IF(ISERROR('31a'!E28/'31a'!E27*100-100),"n.a.",'31a'!E28/'31a'!E27*100-100)</f>
        <v>-7.5907590759075987</v>
      </c>
      <c r="F27" s="12">
        <f>IF(ISERROR('31a'!F28/'31a'!F27*100-100),"n.a.",'31a'!F28/'31a'!F27*100-100)</f>
        <v>3.2786885245901658</v>
      </c>
      <c r="G27" s="12">
        <f>IF(ISERROR('31a'!G28/'31a'!G27*100-100),"n.a.",'31a'!G28/'31a'!G27*100-100)</f>
        <v>7.8947368421052602</v>
      </c>
      <c r="H27" s="12">
        <f>IF(ISERROR('31a'!H28/'31a'!H27*100-100),"n.a.",'31a'!H28/'31a'!H27*100-100)</f>
        <v>10.738255033557053</v>
      </c>
      <c r="I27" s="12">
        <f>IF(ISERROR('31a'!I28/'31a'!I27*100-100),"n.a.",'31a'!I28/'31a'!I27*100-100)</f>
        <v>24.799999999999997</v>
      </c>
      <c r="J27" s="12">
        <f>IF(ISERROR('31a'!J28/'31a'!J27*100-100),"n.a.",'31a'!J28/'31a'!J27*100-100)</f>
        <v>-0.55865921787707862</v>
      </c>
      <c r="K27" s="12">
        <f>IF(ISERROR('31a'!K28/'31a'!K27*100-100),"n.a.",'31a'!K28/'31a'!K27*100-100)</f>
        <v>-18.333333333333329</v>
      </c>
      <c r="L27" s="12">
        <f>IF(ISERROR('31a'!L28/'31a'!L27*100-100),"n.a.",'31a'!L28/'31a'!L27*100-100)</f>
        <v>4.885993485342027</v>
      </c>
      <c r="M27" s="13">
        <f>IF(ISERROR('31a'!M28/'31a'!M27*100-100),"n.a.",'31a'!M28/'31a'!M27*100-100)</f>
        <v>26.470588235294116</v>
      </c>
    </row>
    <row r="28" spans="1:20">
      <c r="A28" s="75" t="s">
        <v>188</v>
      </c>
      <c r="B28" s="107">
        <f>IF(ISERROR('31a'!B28/'31a'!B22*100-100),"n.a.",'31a'!B28/'31a'!B22*100-100)</f>
        <v>9.7959183673469283</v>
      </c>
      <c r="C28" s="108">
        <f>IF(ISERROR('31a'!C28/'31a'!C22*100-100),"n.a.",'31a'!C28/'31a'!C22*100-100)</f>
        <v>28.282828282828262</v>
      </c>
      <c r="D28" s="108">
        <f>IF(ISERROR('31a'!D28/'31a'!D22*100-100),"n.a.",'31a'!D28/'31a'!D22*100-100)</f>
        <v>12.719298245614013</v>
      </c>
      <c r="E28" s="108">
        <f>IF(ISERROR('31a'!E28/'31a'!E22*100-100),"n.a.",'31a'!E28/'31a'!E22*100-100)</f>
        <v>13.360323886639677</v>
      </c>
      <c r="F28" s="108">
        <f>IF(ISERROR('31a'!F28/'31a'!F22*100-100),"n.a.",'31a'!F28/'31a'!F22*100-100)</f>
        <v>3.656307129798904</v>
      </c>
      <c r="G28" s="108">
        <f>IF(ISERROR('31a'!G28/'31a'!G22*100-100),"n.a.",'31a'!G28/'31a'!G22*100-100)</f>
        <v>6.7708333333333428</v>
      </c>
      <c r="H28" s="108">
        <f>IF(ISERROR('31a'!H28/'31a'!H22*100-100),"n.a.",'31a'!H28/'31a'!H22*100-100)</f>
        <v>35.245901639344254</v>
      </c>
      <c r="I28" s="108">
        <f>IF(ISERROR('31a'!I28/'31a'!I22*100-100),"n.a.",'31a'!I28/'31a'!I22*100-100)</f>
        <v>32.203389830508456</v>
      </c>
      <c r="J28" s="108">
        <f>IF(ISERROR('31a'!J28/'31a'!J22*100-100),"n.a.",'31a'!J28/'31a'!J22*100-100)</f>
        <v>-0.55865921787707862</v>
      </c>
      <c r="K28" s="108">
        <f>IF(ISERROR('31a'!K28/'31a'!K22*100-100),"n.a.",'31a'!K28/'31a'!K22*100-100)</f>
        <v>1.3793103448275872</v>
      </c>
      <c r="L28" s="108">
        <f>IF(ISERROR('31a'!L28/'31a'!L22*100-100),"n.a.",'31a'!L28/'31a'!L22*100-100)</f>
        <v>-1.5290519877675877</v>
      </c>
      <c r="M28" s="118">
        <f>IF(ISERROR('31a'!M28/'31a'!M22*100-100),"n.a.",'31a'!M28/'31a'!M22*100-100)</f>
        <v>5.5214723926380316</v>
      </c>
    </row>
    <row r="29" spans="1:20">
      <c r="A29" s="77" t="s">
        <v>61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19"/>
    </row>
    <row r="30" spans="1:20">
      <c r="A30" s="73">
        <v>2008</v>
      </c>
      <c r="B30" s="105">
        <f>IF(ISERROR('31a'!B31/'31a'!B30*100-100),"n.a.",'31a'!B31/'31a'!B30*100-100)</f>
        <v>5.2927024859663163</v>
      </c>
      <c r="C30" s="106">
        <f>IF(ISERROR('31a'!C31/'31a'!C30*100-100),"n.a.",'31a'!C31/'31a'!C30*100-100)</f>
        <v>-5.6179775280898951</v>
      </c>
      <c r="D30" s="106">
        <f>IF(ISERROR('31a'!D31/'31a'!D30*100-100),"n.a.",'31a'!D31/'31a'!D30*100-100)</f>
        <v>1.8779342723004504</v>
      </c>
      <c r="E30" s="106">
        <f>IF(ISERROR('31a'!E31/'31a'!E30*100-100),"n.a.",'31a'!E31/'31a'!E30*100-100)</f>
        <v>38</v>
      </c>
      <c r="F30" s="106">
        <f>IF(ISERROR('31a'!F31/'31a'!F30*100-100),"n.a.",'31a'!F31/'31a'!F30*100-100)</f>
        <v>-0.84388185654007941</v>
      </c>
      <c r="G30" s="106">
        <f>IF(ISERROR('31a'!G31/'31a'!G30*100-100),"n.a.",'31a'!G31/'31a'!G30*100-100)</f>
        <v>4.9382716049382651</v>
      </c>
      <c r="H30" s="106">
        <f>IF(ISERROR('31a'!H31/'31a'!H30*100-100),"n.a.",'31a'!H31/'31a'!H30*100-100)</f>
        <v>0</v>
      </c>
      <c r="I30" s="106">
        <f>IF(ISERROR('31a'!I31/'31a'!I30*100-100),"n.a.",'31a'!I31/'31a'!I30*100-100)</f>
        <v>5.3571428571428612</v>
      </c>
      <c r="J30" s="110">
        <f>IF(ISERROR('31a'!J31/'31a'!J30*100-100),"n.a.",'31a'!J31/'31a'!J30*100-100)</f>
        <v>15.053763440860195</v>
      </c>
      <c r="K30" s="110">
        <f>IF(ISERROR('31a'!K31/'31a'!K30*100-100),"n.a.",'31a'!K31/'31a'!K30*100-100)</f>
        <v>9.6385542168674618</v>
      </c>
      <c r="L30" s="110">
        <f>IF(ISERROR('31a'!L31/'31a'!L30*100-100),"n.a.",'31a'!L31/'31a'!L30*100-100)</f>
        <v>-1.2658227848101262</v>
      </c>
      <c r="M30" s="111">
        <f>IF(ISERROR('31a'!M31/'31a'!M30*100-100),"n.a.",'31a'!M31/'31a'!M30*100-100)</f>
        <v>7.9999999999999858</v>
      </c>
      <c r="N30"/>
      <c r="O30"/>
      <c r="P30"/>
      <c r="Q30"/>
      <c r="R30"/>
      <c r="S30"/>
      <c r="T30"/>
    </row>
    <row r="31" spans="1:20">
      <c r="A31" s="74">
        <v>2009</v>
      </c>
      <c r="B31" s="11">
        <f>IF(ISERROR('31a'!B32/'31a'!B31*100-100),"n.a.",'31a'!B32/'31a'!B31*100-100)</f>
        <v>0.22848438690022022</v>
      </c>
      <c r="C31" s="12">
        <f>IF(ISERROR('31a'!C32/'31a'!C31*100-100),"n.a.",'31a'!C32/'31a'!C31*100-100)</f>
        <v>26.19047619047619</v>
      </c>
      <c r="D31" s="12">
        <f>IF(ISERROR('31a'!D32/'31a'!D31*100-100),"n.a.",'31a'!D32/'31a'!D31*100-100)</f>
        <v>11.981566820276512</v>
      </c>
      <c r="E31" s="12">
        <f>IF(ISERROR('31a'!E32/'31a'!E31*100-100),"n.a.",'31a'!E32/'31a'!E31*100-100)</f>
        <v>-1.4492753623188435</v>
      </c>
      <c r="F31" s="12">
        <f>IF(ISERROR('31a'!F32/'31a'!F31*100-100),"n.a.",'31a'!F32/'31a'!F31*100-100)</f>
        <v>-2.9787234042553052</v>
      </c>
      <c r="G31" s="12">
        <f>IF(ISERROR('31a'!G32/'31a'!G31*100-100),"n.a.",'31a'!G32/'31a'!G31*100-100)</f>
        <v>-1.1764705882352899</v>
      </c>
      <c r="H31" s="12">
        <f>IF(ISERROR('31a'!H32/'31a'!H31*100-100),"n.a.",'31a'!H32/'31a'!H31*100-100)</f>
        <v>16.129032258064527</v>
      </c>
      <c r="I31" s="12">
        <f>IF(ISERROR('31a'!I32/'31a'!I31*100-100),"n.a.",'31a'!I32/'31a'!I31*100-100)</f>
        <v>-23.728813559322035</v>
      </c>
      <c r="J31" s="112">
        <f>IF(ISERROR('31a'!J32/'31a'!J31*100-100),"n.a.",'31a'!J32/'31a'!J31*100-100)</f>
        <v>-25.233644859813069</v>
      </c>
      <c r="K31" s="112">
        <f>IF(ISERROR('31a'!K32/'31a'!K31*100-100),"n.a.",'31a'!K32/'31a'!K31*100-100)</f>
        <v>-4.3956043956044084</v>
      </c>
      <c r="L31" s="112">
        <f>IF(ISERROR('31a'!L32/'31a'!L31*100-100),"n.a.",'31a'!L32/'31a'!L31*100-100)</f>
        <v>-6.4102564102564088</v>
      </c>
      <c r="M31" s="113">
        <f>IF(ISERROR('31a'!M32/'31a'!M31*100-100),"n.a.",'31a'!M32/'31a'!M31*100-100)</f>
        <v>9.8765432098765444</v>
      </c>
      <c r="N31"/>
      <c r="O31"/>
      <c r="P31"/>
      <c r="Q31"/>
      <c r="R31"/>
      <c r="S31"/>
      <c r="T31"/>
    </row>
    <row r="32" spans="1:20">
      <c r="A32" s="74">
        <v>2010</v>
      </c>
      <c r="B32" s="11">
        <f>IF(ISERROR('31a'!B33/'31a'!B32*100-100),"n.a.",'31a'!B33/'31a'!B32*100-100)</f>
        <v>-8.0547112462006112</v>
      </c>
      <c r="C32" s="12">
        <f>IF(ISERROR('31a'!C33/'31a'!C32*100-100),"n.a.",'31a'!C33/'31a'!C32*100-100)</f>
        <v>-10.377358490566039</v>
      </c>
      <c r="D32" s="12">
        <f>IF(ISERROR('31a'!D33/'31a'!D32*100-100),"n.a.",'31a'!D33/'31a'!D32*100-100)</f>
        <v>-11.1111111111111</v>
      </c>
      <c r="E32" s="12">
        <f>IF(ISERROR('31a'!E33/'31a'!E32*100-100),"n.a.",'31a'!E33/'31a'!E32*100-100)</f>
        <v>6.6176470588235219</v>
      </c>
      <c r="F32" s="12">
        <f>IF(ISERROR('31a'!F33/'31a'!F32*100-100),"n.a.",'31a'!F33/'31a'!F32*100-100)</f>
        <v>-7.8947368421052602</v>
      </c>
      <c r="G32" s="12">
        <f>IF(ISERROR('31a'!G33/'31a'!G32*100-100),"n.a.",'31a'!G33/'31a'!G32*100-100)</f>
        <v>-8.3333333333333428</v>
      </c>
      <c r="H32" s="12">
        <f>IF(ISERROR('31a'!H33/'31a'!H32*100-100),"n.a.",'31a'!H33/'31a'!H32*100-100)</f>
        <v>-11.1111111111111</v>
      </c>
      <c r="I32" s="12">
        <f>IF(ISERROR('31a'!I33/'31a'!I32*100-100),"n.a.",'31a'!I33/'31a'!I32*100-100)</f>
        <v>20.000000000000014</v>
      </c>
      <c r="J32" s="112">
        <f>IF(ISERROR('31a'!J33/'31a'!J32*100-100),"n.a.",'31a'!J33/'31a'!J32*100-100)</f>
        <v>-11.25</v>
      </c>
      <c r="K32" s="112">
        <f>IF(ISERROR('31a'!K33/'31a'!K32*100-100),"n.a.",'31a'!K33/'31a'!K32*100-100)</f>
        <v>-24.137931034482747</v>
      </c>
      <c r="L32" s="112">
        <f>IF(ISERROR('31a'!L33/'31a'!L32*100-100),"n.a.",'31a'!L33/'31a'!L32*100-100)</f>
        <v>-12.328767123287662</v>
      </c>
      <c r="M32" s="113">
        <f>IF(ISERROR('31a'!M33/'31a'!M32*100-100),"n.a.",'31a'!M33/'31a'!M32*100-100)</f>
        <v>-4.4943820224719104</v>
      </c>
      <c r="N32"/>
      <c r="O32"/>
      <c r="P32"/>
      <c r="Q32"/>
      <c r="R32"/>
      <c r="S32"/>
      <c r="T32"/>
    </row>
    <row r="33" spans="1:20">
      <c r="A33" s="74">
        <v>2011</v>
      </c>
      <c r="B33" s="11">
        <f>IF(ISERROR('31a'!B34/'31a'!B33*100-100),"n.a.",'31a'!B34/'31a'!B33*100-100)</f>
        <v>3.057851239669418</v>
      </c>
      <c r="C33" s="12">
        <f>IF(ISERROR('31a'!C34/'31a'!C33*100-100),"n.a.",'31a'!C34/'31a'!C33*100-100)</f>
        <v>-11.578947368421041</v>
      </c>
      <c r="D33" s="12">
        <f>IF(ISERROR('31a'!D34/'31a'!D33*100-100),"n.a.",'31a'!D34/'31a'!D33*100-100)</f>
        <v>2.7777777777777715</v>
      </c>
      <c r="E33" s="12">
        <f>IF(ISERROR('31a'!E34/'31a'!E33*100-100),"n.a.",'31a'!E34/'31a'!E33*100-100)</f>
        <v>-3.448275862068968</v>
      </c>
      <c r="F33" s="12">
        <f>IF(ISERROR('31a'!F34/'31a'!F33*100-100),"n.a.",'31a'!F34/'31a'!F33*100-100)</f>
        <v>13.80952380952381</v>
      </c>
      <c r="G33" s="12">
        <f>IF(ISERROR('31a'!G34/'31a'!G33*100-100),"n.a.",'31a'!G34/'31a'!G33*100-100)</f>
        <v>-11.688311688311686</v>
      </c>
      <c r="H33" s="12">
        <f>IF(ISERROR('31a'!H34/'31a'!H33*100-100),"n.a.",'31a'!H34/'31a'!H33*100-100)</f>
        <v>-12.500000000000014</v>
      </c>
      <c r="I33" s="12">
        <f>IF(ISERROR('31a'!I34/'31a'!I33*100-100),"n.a.",'31a'!I34/'31a'!I33*100-100)</f>
        <v>11.1111111111111</v>
      </c>
      <c r="J33" s="112">
        <f>IF(ISERROR('31a'!J34/'31a'!J33*100-100),"n.a.",'31a'!J34/'31a'!J33*100-100)</f>
        <v>23.943661971831006</v>
      </c>
      <c r="K33" s="112">
        <f>IF(ISERROR('31a'!K34/'31a'!K33*100-100),"n.a.",'31a'!K34/'31a'!K33*100-100)</f>
        <v>4.545454545454561</v>
      </c>
      <c r="L33" s="112">
        <f>IF(ISERROR('31a'!L34/'31a'!L33*100-100),"n.a.",'31a'!L34/'31a'!L33*100-100)</f>
        <v>14.0625</v>
      </c>
      <c r="M33" s="113">
        <f>IF(ISERROR('31a'!M34/'31a'!M33*100-100),"n.a.",'31a'!M34/'31a'!M33*100-100)</f>
        <v>-11.764705882352942</v>
      </c>
      <c r="N33"/>
      <c r="O33"/>
      <c r="P33"/>
      <c r="Q33"/>
      <c r="R33"/>
      <c r="S33"/>
      <c r="T33"/>
    </row>
    <row r="34" spans="1:20">
      <c r="A34" s="74">
        <v>2012</v>
      </c>
      <c r="B34" s="11">
        <f>IF(ISERROR('31a'!B35/'31a'!B34*100-100),"n.a.",'31a'!B35/'31a'!B34*100-100)</f>
        <v>7.1371291098636647</v>
      </c>
      <c r="C34" s="12">
        <f>IF(ISERROR('31a'!C35/'31a'!C34*100-100),"n.a.",'31a'!C35/'31a'!C34*100-100)</f>
        <v>20.238095238095227</v>
      </c>
      <c r="D34" s="12">
        <f>IF(ISERROR('31a'!D35/'31a'!D34*100-100),"n.a.",'31a'!D35/'31a'!D34*100-100)</f>
        <v>17.117117117117118</v>
      </c>
      <c r="E34" s="12">
        <f>IF(ISERROR('31a'!E35/'31a'!E34*100-100),"n.a.",'31a'!E35/'31a'!E34*100-100)</f>
        <v>8.5714285714285694</v>
      </c>
      <c r="F34" s="12">
        <f>IF(ISERROR('31a'!F35/'31a'!F34*100-100),"n.a.",'31a'!F35/'31a'!F34*100-100)</f>
        <v>3.7656903765690402</v>
      </c>
      <c r="G34" s="12">
        <f>IF(ISERROR('31a'!G35/'31a'!G34*100-100),"n.a.",'31a'!G35/'31a'!G34*100-100)</f>
        <v>16.176470588235304</v>
      </c>
      <c r="H34" s="12">
        <f>IF(ISERROR('31a'!H35/'31a'!H34*100-100),"n.a.",'31a'!H35/'31a'!H34*100-100)</f>
        <v>21.428571428571445</v>
      </c>
      <c r="I34" s="12">
        <f>IF(ISERROR('31a'!I35/'31a'!I34*100-100),"n.a.",'31a'!I35/'31a'!I34*100-100)</f>
        <v>5</v>
      </c>
      <c r="J34" s="12">
        <f>IF(ISERROR('31a'!J35/'31a'!J34*100-100),"n.a.",'31a'!J35/'31a'!J34*100-100)</f>
        <v>-10.227272727272734</v>
      </c>
      <c r="K34" s="12">
        <f>IF(ISERROR('31a'!K35/'31a'!K34*100-100),"n.a.",'31a'!K35/'31a'!K34*100-100)</f>
        <v>14.492753623188406</v>
      </c>
      <c r="L34" s="12">
        <f>IF(ISERROR('31a'!L35/'31a'!L34*100-100),"n.a.",'31a'!L35/'31a'!L34*100-100)</f>
        <v>-0.68493150684932402</v>
      </c>
      <c r="M34" s="13">
        <f>IF(ISERROR('31a'!M35/'31a'!M34*100-100),"n.a.",'31a'!M35/'31a'!M34*100-100)</f>
        <v>-14.666666666666657</v>
      </c>
      <c r="N34"/>
      <c r="O34"/>
      <c r="P34"/>
      <c r="Q34"/>
      <c r="R34"/>
      <c r="S34"/>
      <c r="T34"/>
    </row>
    <row r="35" spans="1:20">
      <c r="A35" s="74">
        <v>2013</v>
      </c>
      <c r="B35" s="11">
        <f>IF(ISERROR('31a'!B36/'31a'!B35*100-100),"n.a.",'31a'!B36/'31a'!B35*100-100)</f>
        <v>0.29940119760479433</v>
      </c>
      <c r="C35" s="12">
        <f>IF(ISERROR('31a'!C36/'31a'!C35*100-100),"n.a.",'31a'!C36/'31a'!C35*100-100)</f>
        <v>5.940594059405953</v>
      </c>
      <c r="D35" s="12">
        <f>IF(ISERROR('31a'!D36/'31a'!D35*100-100),"n.a.",'31a'!D36/'31a'!D35*100-100)</f>
        <v>-14.999999999999986</v>
      </c>
      <c r="E35" s="12">
        <f>IF(ISERROR('31a'!E36/'31a'!E35*100-100),"n.a.",'31a'!E36/'31a'!E35*100-100)</f>
        <v>-6.5789473684210549</v>
      </c>
      <c r="F35" s="12">
        <f>IF(ISERROR('31a'!F36/'31a'!F35*100-100),"n.a.",'31a'!F36/'31a'!F35*100-100)</f>
        <v>0</v>
      </c>
      <c r="G35" s="12">
        <f>IF(ISERROR('31a'!G36/'31a'!G35*100-100),"n.a.",'31a'!G36/'31a'!G35*100-100)</f>
        <v>2.5316455696202382</v>
      </c>
      <c r="H35" s="12">
        <f>IF(ISERROR('31a'!H36/'31a'!H35*100-100),"n.a.",'31a'!H36/'31a'!H35*100-100)</f>
        <v>-19.117647058823522</v>
      </c>
      <c r="I35" s="12">
        <f>IF(ISERROR('31a'!I36/'31a'!I35*100-100),"n.a.",'31a'!I36/'31a'!I35*100-100)</f>
        <v>9.5238095238095326</v>
      </c>
      <c r="J35" s="12">
        <f>IF(ISERROR('31a'!J36/'31a'!J35*100-100),"n.a.",'31a'!J36/'31a'!J35*100-100)</f>
        <v>10.126582278480996</v>
      </c>
      <c r="K35" s="12">
        <f>IF(ISERROR('31a'!K36/'31a'!K35*100-100),"n.a.",'31a'!K36/'31a'!K35*100-100)</f>
        <v>0</v>
      </c>
      <c r="L35" s="12">
        <f>IF(ISERROR('31a'!L36/'31a'!L35*100-100),"n.a.",'31a'!L36/'31a'!L35*100-100)</f>
        <v>15.172413793103431</v>
      </c>
      <c r="M35" s="13">
        <f>IF(ISERROR('31a'!M36/'31a'!M35*100-100),"n.a.",'31a'!M36/'31a'!M35*100-100)</f>
        <v>31.25</v>
      </c>
      <c r="N35"/>
      <c r="O35"/>
      <c r="P35"/>
      <c r="Q35"/>
      <c r="R35"/>
      <c r="S35"/>
      <c r="T35"/>
    </row>
    <row r="36" spans="1:20">
      <c r="A36" s="75" t="s">
        <v>188</v>
      </c>
      <c r="B36" s="107">
        <f>IF(ISERROR('31a'!B36/'31a'!B30*100-100),"n.a.",'31a'!B36/'31a'!B30*100-100)</f>
        <v>7.4578989574980028</v>
      </c>
      <c r="C36" s="108">
        <f>IF(ISERROR('31a'!C36/'31a'!C30*100-100),"n.a.",'31a'!C36/'31a'!C30*100-100)</f>
        <v>20.224719101123583</v>
      </c>
      <c r="D36" s="108">
        <f>IF(ISERROR('31a'!D36/'31a'!D30*100-100),"n.a.",'31a'!D36/'31a'!D30*100-100)</f>
        <v>3.7558685446009434</v>
      </c>
      <c r="E36" s="108">
        <f>IF(ISERROR('31a'!E36/'31a'!E30*100-100),"n.a.",'31a'!E36/'31a'!E30*100-100)</f>
        <v>42</v>
      </c>
      <c r="F36" s="108">
        <f>IF(ISERROR('31a'!F36/'31a'!F30*100-100),"n.a.",'31a'!F36/'31a'!F30*100-100)</f>
        <v>4.6413502109704723</v>
      </c>
      <c r="G36" s="108">
        <f>IF(ISERROR('31a'!G36/'31a'!G30*100-100),"n.a.",'31a'!G36/'31a'!G30*100-100)</f>
        <v>0</v>
      </c>
      <c r="H36" s="108">
        <f>IF(ISERROR('31a'!H36/'31a'!H30*100-100),"n.a.",'31a'!H36/'31a'!H30*100-100)</f>
        <v>-11.290322580645167</v>
      </c>
      <c r="I36" s="108">
        <f>IF(ISERROR('31a'!I36/'31a'!I30*100-100),"n.a.",'31a'!I36/'31a'!I30*100-100)</f>
        <v>23.214285714285722</v>
      </c>
      <c r="J36" s="108">
        <f>IF(ISERROR('31a'!J36/'31a'!J30*100-100),"n.a.",'31a'!J36/'31a'!J30*100-100)</f>
        <v>-6.451612903225822</v>
      </c>
      <c r="K36" s="108">
        <f>IF(ISERROR('31a'!K36/'31a'!K30*100-100),"n.a.",'31a'!K36/'31a'!K30*100-100)</f>
        <v>-4.819277108433738</v>
      </c>
      <c r="L36" s="108">
        <f>IF(ISERROR('31a'!L36/'31a'!L30*100-100),"n.a.",'31a'!L36/'31a'!L30*100-100)</f>
        <v>5.6962025316455538</v>
      </c>
      <c r="M36" s="118">
        <f>IF(ISERROR('31a'!M36/'31a'!M30*100-100),"n.a.",'31a'!M36/'31a'!M30*100-100)</f>
        <v>12.000000000000014</v>
      </c>
      <c r="N36"/>
      <c r="O36"/>
      <c r="P36"/>
      <c r="Q36"/>
      <c r="R36"/>
      <c r="S36"/>
      <c r="T36"/>
    </row>
    <row r="37" spans="1:20">
      <c r="A37" s="77" t="s">
        <v>60</v>
      </c>
      <c r="B37" s="109"/>
      <c r="C37" s="109"/>
      <c r="D37" s="109"/>
      <c r="E37" s="109"/>
      <c r="F37" s="109"/>
      <c r="G37" s="109"/>
      <c r="H37" s="109"/>
      <c r="I37" s="109"/>
      <c r="J37" s="116"/>
      <c r="K37" s="116"/>
      <c r="L37" s="116"/>
      <c r="M37" s="117"/>
      <c r="N37"/>
      <c r="O37"/>
      <c r="P37"/>
      <c r="Q37"/>
      <c r="R37"/>
      <c r="S37"/>
      <c r="T37"/>
    </row>
    <row r="38" spans="1:20">
      <c r="A38" s="73">
        <v>2008</v>
      </c>
      <c r="B38" s="105">
        <f>IF(ISERROR('31a'!B39/'31a'!B38*100-100),"n.a.",'31a'!B39/'31a'!B38*100-100)</f>
        <v>6.444605358435922</v>
      </c>
      <c r="C38" s="106">
        <f>IF(ISERROR('31a'!C39/'31a'!C38*100-100),"n.a.",'31a'!C39/'31a'!C38*100-100)</f>
        <v>27.619047619047635</v>
      </c>
      <c r="D38" s="106">
        <f>IF(ISERROR('31a'!D39/'31a'!D38*100-100),"n.a.",'31a'!D39/'31a'!D38*100-100)</f>
        <v>-7.8260869565217348</v>
      </c>
      <c r="E38" s="106">
        <f>IF(ISERROR('31a'!E39/'31a'!E38*100-100),"n.a.",'31a'!E39/'31a'!E38*100-100)</f>
        <v>-3.5211267605633765</v>
      </c>
      <c r="F38" s="106">
        <f>IF(ISERROR('31a'!F39/'31a'!F38*100-100),"n.a.",'31a'!F39/'31a'!F38*100-100)</f>
        <v>9.0604026845637691</v>
      </c>
      <c r="G38" s="106">
        <f>IF(ISERROR('31a'!G39/'31a'!G38*100-100),"n.a.",'31a'!G39/'31a'!G38*100-100)</f>
        <v>11.320754716981156</v>
      </c>
      <c r="H38" s="106">
        <f>IF(ISERROR('31a'!H39/'31a'!H38*100-100),"n.a.",'31a'!H39/'31a'!H38*100-100)</f>
        <v>3.5087719298245759</v>
      </c>
      <c r="I38" s="106">
        <f>IF(ISERROR('31a'!I39/'31a'!I38*100-100),"n.a.",'31a'!I39/'31a'!I38*100-100)</f>
        <v>-9.2592592592592524</v>
      </c>
      <c r="J38" s="110">
        <f>IF(ISERROR('31a'!J39/'31a'!J38*100-100),"n.a.",'31a'!J39/'31a'!J38*100-100)</f>
        <v>20.481927710843365</v>
      </c>
      <c r="K38" s="110">
        <f>IF(ISERROR('31a'!K39/'31a'!K38*100-100),"n.a.",'31a'!K39/'31a'!K38*100-100)</f>
        <v>65.517241379310349</v>
      </c>
      <c r="L38" s="110">
        <f>IF(ISERROR('31a'!L39/'31a'!L38*100-100),"n.a.",'31a'!L39/'31a'!L38*100-100)</f>
        <v>-8.0745341614906891</v>
      </c>
      <c r="M38" s="111">
        <f>IF(ISERROR('31a'!M39/'31a'!M38*100-100),"n.a.",'31a'!M39/'31a'!M38*100-100)</f>
        <v>5.8139534883721069</v>
      </c>
      <c r="N38"/>
      <c r="O38"/>
      <c r="P38"/>
      <c r="Q38"/>
      <c r="R38"/>
      <c r="S38"/>
      <c r="T38"/>
    </row>
    <row r="39" spans="1:20">
      <c r="A39" s="74">
        <v>2009</v>
      </c>
      <c r="B39" s="11">
        <f>IF(ISERROR('31a'!B40/'31a'!B39*100-100),"n.a.",'31a'!B40/'31a'!B39*100-100)</f>
        <v>3.3333333333333428</v>
      </c>
      <c r="C39" s="12">
        <f>IF(ISERROR('31a'!C40/'31a'!C39*100-100),"n.a.",'31a'!C40/'31a'!C39*100-100)</f>
        <v>-6.7164179104477597</v>
      </c>
      <c r="D39" s="12">
        <f>IF(ISERROR('31a'!D40/'31a'!D39*100-100),"n.a.",'31a'!D40/'31a'!D39*100-100)</f>
        <v>11.320754716981156</v>
      </c>
      <c r="E39" s="12">
        <f>IF(ISERROR('31a'!E40/'31a'!E39*100-100),"n.a.",'31a'!E40/'31a'!E39*100-100)</f>
        <v>6.5693430656934311</v>
      </c>
      <c r="F39" s="12">
        <f>IF(ISERROR('31a'!F40/'31a'!F39*100-100),"n.a.",'31a'!F40/'31a'!F39*100-100)</f>
        <v>3.076923076923066</v>
      </c>
      <c r="G39" s="12">
        <f>IF(ISERROR('31a'!G40/'31a'!G39*100-100),"n.a.",'31a'!G40/'31a'!G39*100-100)</f>
        <v>-7.6271186440677923</v>
      </c>
      <c r="H39" s="12">
        <f>IF(ISERROR('31a'!H40/'31a'!H39*100-100),"n.a.",'31a'!H40/'31a'!H39*100-100)</f>
        <v>64.406779661016941</v>
      </c>
      <c r="I39" s="12">
        <f>IF(ISERROR('31a'!I40/'31a'!I39*100-100),"n.a.",'31a'!I40/'31a'!I39*100-100)</f>
        <v>38.775510204081598</v>
      </c>
      <c r="J39" s="112">
        <f>IF(ISERROR('31a'!J40/'31a'!J39*100-100),"n.a.",'31a'!J40/'31a'!J39*100-100)</f>
        <v>-29</v>
      </c>
      <c r="K39" s="112">
        <f>IF(ISERROR('31a'!K40/'31a'!K39*100-100),"n.a.",'31a'!K40/'31a'!K39*100-100)</f>
        <v>-8.3333333333333286</v>
      </c>
      <c r="L39" s="112">
        <f>IF(ISERROR('31a'!L40/'31a'!L39*100-100),"n.a.",'31a'!L40/'31a'!L39*100-100)</f>
        <v>8.7837837837837895</v>
      </c>
      <c r="M39" s="113">
        <f>IF(ISERROR('31a'!M40/'31a'!M39*100-100),"n.a.",'31a'!M40/'31a'!M39*100-100)</f>
        <v>-9.8901098901098976</v>
      </c>
      <c r="N39"/>
      <c r="O39"/>
      <c r="P39"/>
      <c r="Q39"/>
      <c r="R39"/>
      <c r="S39"/>
      <c r="T39"/>
    </row>
    <row r="40" spans="1:20">
      <c r="A40" s="74">
        <v>2010</v>
      </c>
      <c r="B40" s="11">
        <f>IF(ISERROR('31a'!B41/'31a'!B40*100-100),"n.a.",'31a'!B41/'31a'!B40*100-100)</f>
        <v>-4.1474654377880285</v>
      </c>
      <c r="C40" s="12">
        <f>IF(ISERROR('31a'!C41/'31a'!C40*100-100),"n.a.",'31a'!C41/'31a'!C40*100-100)</f>
        <v>-3.2000000000000028</v>
      </c>
      <c r="D40" s="12">
        <f>IF(ISERROR('31a'!D41/'31a'!D40*100-100),"n.a.",'31a'!D41/'31a'!D40*100-100)</f>
        <v>3.3898305084745743</v>
      </c>
      <c r="E40" s="12">
        <f>IF(ISERROR('31a'!E41/'31a'!E40*100-100),"n.a.",'31a'!E41/'31a'!E40*100-100)</f>
        <v>9.5890410958904084</v>
      </c>
      <c r="F40" s="12">
        <f>IF(ISERROR('31a'!F41/'31a'!F40*100-100),"n.a.",'31a'!F41/'31a'!F40*100-100)</f>
        <v>-15.522388059701484</v>
      </c>
      <c r="G40" s="12">
        <f>IF(ISERROR('31a'!G41/'31a'!G40*100-100),"n.a.",'31a'!G41/'31a'!G40*100-100)</f>
        <v>-0.91743119266054407</v>
      </c>
      <c r="H40" s="12">
        <f>IF(ISERROR('31a'!H41/'31a'!H40*100-100),"n.a.",'31a'!H41/'31a'!H40*100-100)</f>
        <v>-11.340206185566998</v>
      </c>
      <c r="I40" s="12">
        <f>IF(ISERROR('31a'!I41/'31a'!I40*100-100),"n.a.",'31a'!I41/'31a'!I40*100-100)</f>
        <v>-17.64705882352942</v>
      </c>
      <c r="J40" s="112">
        <f>IF(ISERROR('31a'!J41/'31a'!J40*100-100),"n.a.",'31a'!J41/'31a'!J40*100-100)</f>
        <v>28.16901408450704</v>
      </c>
      <c r="K40" s="112">
        <f>IF(ISERROR('31a'!K41/'31a'!K40*100-100),"n.a.",'31a'!K41/'31a'!K40*100-100)</f>
        <v>-25.000000000000014</v>
      </c>
      <c r="L40" s="112">
        <f>IF(ISERROR('31a'!L41/'31a'!L40*100-100),"n.a.",'31a'!L41/'31a'!L40*100-100)</f>
        <v>3.7267080745341445</v>
      </c>
      <c r="M40" s="113">
        <f>IF(ISERROR('31a'!M41/'31a'!M40*100-100),"n.a.",'31a'!M41/'31a'!M40*100-100)</f>
        <v>-10.975609756097555</v>
      </c>
      <c r="N40"/>
      <c r="O40"/>
      <c r="P40"/>
      <c r="Q40"/>
      <c r="R40"/>
      <c r="S40"/>
      <c r="T40"/>
    </row>
    <row r="41" spans="1:20">
      <c r="A41" s="74">
        <v>2011</v>
      </c>
      <c r="B41" s="11">
        <f>IF(ISERROR('31a'!B42/'31a'!B41*100-100),"n.a.",'31a'!B42/'31a'!B41*100-100)</f>
        <v>4.7390109890109926</v>
      </c>
      <c r="C41" s="12">
        <f>IF(ISERROR('31a'!C42/'31a'!C41*100-100),"n.a.",'31a'!C42/'31a'!C41*100-100)</f>
        <v>6.6115702479338836</v>
      </c>
      <c r="D41" s="12">
        <f>IF(ISERROR('31a'!D42/'31a'!D41*100-100),"n.a.",'31a'!D42/'31a'!D41*100-100)</f>
        <v>2.0491803278688536</v>
      </c>
      <c r="E41" s="12">
        <f>IF(ISERROR('31a'!E42/'31a'!E41*100-100),"n.a.",'31a'!E42/'31a'!E41*100-100)</f>
        <v>-6.875</v>
      </c>
      <c r="F41" s="12">
        <f>IF(ISERROR('31a'!F42/'31a'!F41*100-100),"n.a.",'31a'!F42/'31a'!F41*100-100)</f>
        <v>12.720848056537108</v>
      </c>
      <c r="G41" s="12">
        <f>IF(ISERROR('31a'!G42/'31a'!G41*100-100),"n.a.",'31a'!G42/'31a'!G41*100-100)</f>
        <v>8.3333333333333286</v>
      </c>
      <c r="H41" s="12">
        <f>IF(ISERROR('31a'!H42/'31a'!H41*100-100),"n.a.",'31a'!H42/'31a'!H41*100-100)</f>
        <v>-12.79069767441861</v>
      </c>
      <c r="I41" s="12">
        <f>IF(ISERROR('31a'!I42/'31a'!I41*100-100),"n.a.",'31a'!I42/'31a'!I41*100-100)</f>
        <v>5.3571428571428612</v>
      </c>
      <c r="J41" s="112">
        <f>IF(ISERROR('31a'!J42/'31a'!J41*100-100),"n.a.",'31a'!J42/'31a'!J41*100-100)</f>
        <v>-13.186813186813183</v>
      </c>
      <c r="K41" s="112">
        <f>IF(ISERROR('31a'!K42/'31a'!K41*100-100),"n.a.",'31a'!K42/'31a'!K41*100-100)</f>
        <v>24.242424242424249</v>
      </c>
      <c r="L41" s="112">
        <f>IF(ISERROR('31a'!L42/'31a'!L41*100-100),"n.a.",'31a'!L42/'31a'!L41*100-100)</f>
        <v>1.1976047904191489</v>
      </c>
      <c r="M41" s="113">
        <f>IF(ISERROR('31a'!M42/'31a'!M41*100-100),"n.a.",'31a'!M42/'31a'!M41*100-100)</f>
        <v>34.246575342465746</v>
      </c>
      <c r="N41"/>
      <c r="O41"/>
      <c r="P41"/>
      <c r="Q41"/>
      <c r="R41"/>
      <c r="S41"/>
      <c r="T41"/>
    </row>
    <row r="42" spans="1:20">
      <c r="A42" s="74">
        <v>2012</v>
      </c>
      <c r="B42" s="11">
        <f>IF(ISERROR('31a'!B43/'31a'!B42*100-100),"n.a.",'31a'!B43/'31a'!B42*100-100)</f>
        <v>-2.9508196721311464</v>
      </c>
      <c r="C42" s="12">
        <f>IF(ISERROR('31a'!C43/'31a'!C42*100-100),"n.a.",'31a'!C43/'31a'!C42*100-100)</f>
        <v>3.1007751937984551</v>
      </c>
      <c r="D42" s="12">
        <f>IF(ISERROR('31a'!D43/'31a'!D42*100-100),"n.a.",'31a'!D43/'31a'!D42*100-100)</f>
        <v>4.0160642570281198</v>
      </c>
      <c r="E42" s="12">
        <f>IF(ISERROR('31a'!E43/'31a'!E42*100-100),"n.a.",'31a'!E43/'31a'!E42*100-100)</f>
        <v>-2.0134228187919518</v>
      </c>
      <c r="F42" s="12">
        <f>IF(ISERROR('31a'!F43/'31a'!F42*100-100),"n.a.",'31a'!F43/'31a'!F42*100-100)</f>
        <v>-10.658307210031353</v>
      </c>
      <c r="G42" s="12">
        <f>IF(ISERROR('31a'!G43/'31a'!G42*100-100),"n.a.",'31a'!G43/'31a'!G42*100-100)</f>
        <v>-10.256410256410248</v>
      </c>
      <c r="H42" s="12">
        <f>IF(ISERROR('31a'!H43/'31a'!H42*100-100),"n.a.",'31a'!H43/'31a'!H42*100-100)</f>
        <v>5.3333333333333428</v>
      </c>
      <c r="I42" s="12">
        <f>IF(ISERROR('31a'!I43/'31a'!I42*100-100),"n.a.",'31a'!I43/'31a'!I42*100-100)</f>
        <v>3.3898305084745743</v>
      </c>
      <c r="J42" s="12">
        <f>IF(ISERROR('31a'!J43/'31a'!J42*100-100),"n.a.",'31a'!J43/'31a'!J42*100-100)</f>
        <v>21.518987341772132</v>
      </c>
      <c r="K42" s="12">
        <f>IF(ISERROR('31a'!K43/'31a'!K42*100-100),"n.a.",'31a'!K43/'31a'!K42*100-100)</f>
        <v>12.195121951219519</v>
      </c>
      <c r="L42" s="12">
        <f>IF(ISERROR('31a'!L43/'31a'!L42*100-100),"n.a.",'31a'!L43/'31a'!L42*100-100)</f>
        <v>-7.6923076923076934</v>
      </c>
      <c r="M42" s="13">
        <f>IF(ISERROR('31a'!M43/'31a'!M42*100-100),"n.a.",'31a'!M43/'31a'!M42*100-100)</f>
        <v>-31.632653061224488</v>
      </c>
      <c r="N42"/>
      <c r="O42"/>
      <c r="P42"/>
      <c r="Q42"/>
      <c r="R42"/>
      <c r="S42"/>
      <c r="T42"/>
    </row>
    <row r="43" spans="1:20">
      <c r="A43" s="74">
        <v>2013</v>
      </c>
      <c r="B43" s="11">
        <f>IF(ISERROR('31a'!B44/'31a'!B43*100-100),"n.a.",'31a'!B44/'31a'!B43*100-100)</f>
        <v>5.4729729729729826</v>
      </c>
      <c r="C43" s="12">
        <f>IF(ISERROR('31a'!C44/'31a'!C43*100-100),"n.a.",'31a'!C44/'31a'!C43*100-100)</f>
        <v>5.2631578947368354</v>
      </c>
      <c r="D43" s="12">
        <f>IF(ISERROR('31a'!D44/'31a'!D43*100-100),"n.a.",'31a'!D44/'31a'!D43*100-100)</f>
        <v>10.810810810810807</v>
      </c>
      <c r="E43" s="12">
        <f>IF(ISERROR('31a'!E44/'31a'!E43*100-100),"n.a.",'31a'!E44/'31a'!E43*100-100)</f>
        <v>-8.9041095890410844</v>
      </c>
      <c r="F43" s="12">
        <f>IF(ISERROR('31a'!F44/'31a'!F43*100-100),"n.a.",'31a'!F44/'31a'!F43*100-100)</f>
        <v>9.4736842105263293</v>
      </c>
      <c r="G43" s="12">
        <f>IF(ISERROR('31a'!G44/'31a'!G43*100-100),"n.a.",'31a'!G44/'31a'!G43*100-100)</f>
        <v>10.476190476190482</v>
      </c>
      <c r="H43" s="12">
        <f>IF(ISERROR('31a'!H44/'31a'!H43*100-100),"n.a.",'31a'!H44/'31a'!H43*100-100)</f>
        <v>30.379746835443058</v>
      </c>
      <c r="I43" s="12">
        <f>IF(ISERROR('31a'!I44/'31a'!I43*100-100),"n.a.",'31a'!I44/'31a'!I43*100-100)</f>
        <v>39.344262295081961</v>
      </c>
      <c r="J43" s="12">
        <f>IF(ISERROR('31a'!J44/'31a'!J43*100-100),"n.a.",'31a'!J44/'31a'!J43*100-100)</f>
        <v>-12.499999999999986</v>
      </c>
      <c r="K43" s="12">
        <f>IF(ISERROR('31a'!K44/'31a'!K43*100-100),"n.a.",'31a'!K44/'31a'!K43*100-100)</f>
        <v>-27.173913043478251</v>
      </c>
      <c r="L43" s="12">
        <f>IF(ISERROR('31a'!L44/'31a'!L43*100-100),"n.a.",'31a'!L44/'31a'!L43*100-100)</f>
        <v>-3.2051282051282044</v>
      </c>
      <c r="M43" s="13">
        <f>IF(ISERROR('31a'!M44/'31a'!M43*100-100),"n.a.",'31a'!M44/'31a'!M43*100-100)</f>
        <v>22.388059701492509</v>
      </c>
      <c r="N43"/>
      <c r="O43"/>
      <c r="P43"/>
      <c r="Q43"/>
      <c r="R43"/>
      <c r="S43"/>
      <c r="T43"/>
    </row>
    <row r="44" spans="1:20">
      <c r="A44" s="75" t="s">
        <v>188</v>
      </c>
      <c r="B44" s="107">
        <f>IF(ISERROR('31a'!B44/'31a'!B38*100-100),"n.a.",'31a'!B44/'31a'!B38*100-100)</f>
        <v>13.034033309196232</v>
      </c>
      <c r="C44" s="108">
        <f>IF(ISERROR('31a'!C44/'31a'!C38*100-100),"n.a.",'31a'!C44/'31a'!C38*100-100)</f>
        <v>33.333333333333314</v>
      </c>
      <c r="D44" s="108">
        <f>IF(ISERROR('31a'!D44/'31a'!D38*100-100),"n.a.",'31a'!D44/'31a'!D38*100-100)</f>
        <v>24.782608695652158</v>
      </c>
      <c r="E44" s="108">
        <f>IF(ISERROR('31a'!E44/'31a'!E38*100-100),"n.a.",'31a'!E44/'31a'!E38*100-100)</f>
        <v>-6.3380281690140805</v>
      </c>
      <c r="F44" s="108">
        <f>IF(ISERROR('31a'!F44/'31a'!F38*100-100),"n.a.",'31a'!F44/'31a'!F38*100-100)</f>
        <v>4.6979865771812115</v>
      </c>
      <c r="G44" s="108">
        <f>IF(ISERROR('31a'!G44/'31a'!G38*100-100),"n.a.",'31a'!G44/'31a'!G38*100-100)</f>
        <v>9.4339622641509351</v>
      </c>
      <c r="H44" s="108">
        <f>IF(ISERROR('31a'!H44/'31a'!H38*100-100),"n.a.",'31a'!H44/'31a'!H38*100-100)</f>
        <v>80.701754385964932</v>
      </c>
      <c r="I44" s="108">
        <f>IF(ISERROR('31a'!I44/'31a'!I38*100-100),"n.a.",'31a'!I44/'31a'!I38*100-100)</f>
        <v>57.407407407407391</v>
      </c>
      <c r="J44" s="108">
        <f>IF(ISERROR('31a'!J44/'31a'!J38*100-100),"n.a.",'31a'!J44/'31a'!J38*100-100)</f>
        <v>1.2048192771084274</v>
      </c>
      <c r="K44" s="108">
        <f>IF(ISERROR('31a'!K44/'31a'!K38*100-100),"n.a.",'31a'!K44/'31a'!K38*100-100)</f>
        <v>15.517241379310349</v>
      </c>
      <c r="L44" s="108">
        <f>IF(ISERROR('31a'!L44/'31a'!L38*100-100),"n.a.",'31a'!L44/'31a'!L38*100-100)</f>
        <v>-6.2111801242236169</v>
      </c>
      <c r="M44" s="118">
        <f>IF(ISERROR('31a'!M44/'31a'!M38*100-100),"n.a.",'31a'!M44/'31a'!M38*100-100)</f>
        <v>-4.6511627906976827</v>
      </c>
      <c r="N44"/>
      <c r="O44"/>
      <c r="P44"/>
      <c r="Q44"/>
      <c r="R44"/>
      <c r="S44"/>
      <c r="T44"/>
    </row>
    <row r="46" spans="1:20">
      <c r="A46" s="2" t="s">
        <v>154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T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3" width="16.28515625" style="2" customWidth="1"/>
    <col min="14" max="16384" width="9.140625" style="2"/>
  </cols>
  <sheetData>
    <row r="1" spans="1:20">
      <c r="A1" s="1" t="s">
        <v>239</v>
      </c>
    </row>
    <row r="2" spans="1:20">
      <c r="A2" s="1"/>
    </row>
    <row r="3" spans="1:20" ht="75">
      <c r="B3" s="70" t="s">
        <v>79</v>
      </c>
      <c r="C3" s="71" t="s">
        <v>80</v>
      </c>
      <c r="D3" s="71" t="s">
        <v>81</v>
      </c>
      <c r="E3" s="71" t="s">
        <v>82</v>
      </c>
      <c r="F3" s="71" t="s">
        <v>83</v>
      </c>
      <c r="G3" s="71" t="s">
        <v>84</v>
      </c>
      <c r="H3" s="71" t="s">
        <v>85</v>
      </c>
      <c r="I3" s="71" t="s">
        <v>86</v>
      </c>
      <c r="J3" s="71" t="s">
        <v>87</v>
      </c>
      <c r="K3" s="71" t="s">
        <v>88</v>
      </c>
      <c r="L3" s="71" t="s">
        <v>89</v>
      </c>
      <c r="M3" s="72" t="s">
        <v>90</v>
      </c>
    </row>
    <row r="4" spans="1:20">
      <c r="A4" s="94" t="s">
        <v>137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20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20">
      <c r="A6" s="97">
        <v>2007</v>
      </c>
      <c r="B6" s="106">
        <f>IF(ISERROR('31a'!B6/'30a'!$B6*100),"n.a.",'31a'!B6/'30a'!$B6*100)</f>
        <v>76.335418886659795</v>
      </c>
      <c r="C6" s="106">
        <f>IF(ISERROR('31a'!C6/'30a'!$B6*100),"n.a.",'31a'!C6/'30a'!$B6*100)</f>
        <v>7.0150790863252404</v>
      </c>
      <c r="D6" s="106">
        <f>IF(ISERROR('31a'!D6/'30a'!$B6*100),"n.a.",'31a'!D6/'30a'!$B6*100)</f>
        <v>10.919687345592658</v>
      </c>
      <c r="E6" s="106">
        <f>IF(ISERROR('31a'!E6/'30a'!$B6*100),"n.a.",'31a'!E6/'30a'!$B6*100)</f>
        <v>5.14998720093344</v>
      </c>
      <c r="F6" s="106">
        <f>IF(ISERROR('31a'!F6/'30a'!$B6*100),"n.a.",'31a'!F6/'30a'!$B6*100)</f>
        <v>15.904774944785421</v>
      </c>
      <c r="G6" s="106">
        <f>IF(ISERROR('31a'!G6/'30a'!$B6*100),"n.a.",'31a'!G6/'30a'!$B6*100)</f>
        <v>4.8797185395967402</v>
      </c>
      <c r="H6" s="106">
        <f>IF(ISERROR('31a'!H6/'30a'!$B6*100),"n.a.",'31a'!H6/'30a'!$B6*100)</f>
        <v>6.2780909745745062</v>
      </c>
      <c r="I6" s="106">
        <f>IF(ISERROR('31a'!I6/'30a'!$B6*100),"n.a.",'31a'!I6/'30a'!$B6*100)</f>
        <v>6.7209982081306823</v>
      </c>
      <c r="J6" s="110">
        <f>IF(ISERROR('31a'!J6/'30a'!$B6*100),"n.a.",'31a'!J6/'30a'!$B6*100)</f>
        <v>4.1617802013322942</v>
      </c>
      <c r="K6" s="110">
        <f>IF(ISERROR('31a'!K6/'30a'!$B6*100),"n.a.",'31a'!K6/'30a'!$B6*100)</f>
        <v>4.615998237895953</v>
      </c>
      <c r="L6" s="110">
        <f>IF(ISERROR('31a'!L6/'30a'!$B6*100),"n.a.",'31a'!L6/'30a'!$B6*100)</f>
        <v>6.3941755317565674</v>
      </c>
      <c r="M6" s="111">
        <f>IF(ISERROR('31a'!M6/'30a'!$B6*100),"n.a.",'31a'!M6/'30a'!$B6*100)</f>
        <v>4.2963192265791967</v>
      </c>
      <c r="N6"/>
      <c r="O6"/>
      <c r="P6"/>
      <c r="Q6"/>
      <c r="R6"/>
      <c r="S6"/>
      <c r="T6"/>
    </row>
    <row r="7" spans="1:20">
      <c r="A7" s="76">
        <v>2008</v>
      </c>
      <c r="B7" s="12">
        <f>IF(ISERROR('31a'!B7/'30a'!$B7*100),"n.a.",'31a'!B7/'30a'!$B7*100)</f>
        <v>76.515178121963501</v>
      </c>
      <c r="C7" s="12">
        <f>IF(ISERROR('31a'!C7/'30a'!$B7*100),"n.a.",'31a'!C7/'30a'!$B7*100)</f>
        <v>6.9434200821831213</v>
      </c>
      <c r="D7" s="12">
        <f>IF(ISERROR('31a'!D7/'30a'!$B7*100),"n.a.",'31a'!D7/'30a'!$B7*100)</f>
        <v>11.076575469157916</v>
      </c>
      <c r="E7" s="12">
        <f>IF(ISERROR('31a'!E7/'30a'!$B7*100),"n.a.",'31a'!E7/'30a'!$B7*100)</f>
        <v>5.4197543871972282</v>
      </c>
      <c r="F7" s="12">
        <f>IF(ISERROR('31a'!F7/'30a'!$B7*100),"n.a.",'31a'!F7/'30a'!$B7*100)</f>
        <v>15.712546388976692</v>
      </c>
      <c r="G7" s="12">
        <f>IF(ISERROR('31a'!G7/'30a'!$B7*100),"n.a.",'31a'!G7/'30a'!$B7*100)</f>
        <v>4.9684496423512332</v>
      </c>
      <c r="H7" s="12">
        <f>IF(ISERROR('31a'!H7/'30a'!$B7*100),"n.a.",'31a'!H7/'30a'!$B7*100)</f>
        <v>6.2802186867090466</v>
      </c>
      <c r="I7" s="12">
        <f>IF(ISERROR('31a'!I7/'30a'!$B7*100),"n.a.",'31a'!I7/'30a'!$B7*100)</f>
        <v>6.9568831290462319</v>
      </c>
      <c r="J7" s="112">
        <f>IF(ISERROR('31a'!J7/'30a'!$B7*100),"n.a.",'31a'!J7/'30a'!$B7*100)</f>
        <v>4.0149147145248723</v>
      </c>
      <c r="K7" s="112">
        <f>IF(ISERROR('31a'!K7/'30a'!$B7*100),"n.a.",'31a'!K7/'30a'!$B7*100)</f>
        <v>4.4363666163265787</v>
      </c>
      <c r="L7" s="112">
        <f>IF(ISERROR('31a'!L7/'30a'!$B7*100),"n.a.",'31a'!L7/'30a'!$B7*100)</f>
        <v>6.3258759760708978</v>
      </c>
      <c r="M7" s="113">
        <f>IF(ISERROR('31a'!M7/'30a'!$B7*100),"n.a.",'31a'!M7/'30a'!$B7*100)</f>
        <v>4.3801730294196837</v>
      </c>
      <c r="N7"/>
      <c r="O7"/>
      <c r="P7"/>
      <c r="Q7"/>
      <c r="R7"/>
      <c r="S7"/>
      <c r="T7"/>
    </row>
    <row r="8" spans="1:20">
      <c r="A8" s="76">
        <v>2009</v>
      </c>
      <c r="B8" s="12">
        <f>IF(ISERROR('31a'!B8/'30a'!$B8*100),"n.a.",'31a'!B8/'30a'!$B8*100)</f>
        <v>77.85445308363623</v>
      </c>
      <c r="C8" s="12">
        <f>IF(ISERROR('31a'!C8/'30a'!$B8*100),"n.a.",'31a'!C8/'30a'!$B8*100)</f>
        <v>7.0697275977560574</v>
      </c>
      <c r="D8" s="12">
        <f>IF(ISERROR('31a'!D8/'30a'!$B8*100),"n.a.",'31a'!D8/'30a'!$B8*100)</f>
        <v>11.597470508099491</v>
      </c>
      <c r="E8" s="12">
        <f>IF(ISERROR('31a'!E8/'30a'!$B8*100),"n.a.",'31a'!E8/'30a'!$B8*100)</f>
        <v>5.5366841763981514</v>
      </c>
      <c r="F8" s="12">
        <f>IF(ISERROR('31a'!F8/'30a'!$B8*100),"n.a.",'31a'!F8/'30a'!$B8*100)</f>
        <v>15.777200069007774</v>
      </c>
      <c r="G8" s="12">
        <f>IF(ISERROR('31a'!G8/'30a'!$B8*100),"n.a.",'31a'!G8/'30a'!$B8*100)</f>
        <v>4.8543400536594943</v>
      </c>
      <c r="H8" s="12">
        <f>IF(ISERROR('31a'!H8/'30a'!$B8*100),"n.a.",'31a'!H8/'30a'!$B8*100)</f>
        <v>6.4962491894560879</v>
      </c>
      <c r="I8" s="12">
        <f>IF(ISERROR('31a'!I8/'30a'!$B8*100),"n.a.",'31a'!I8/'30a'!$B8*100)</f>
        <v>7.0840050685021136</v>
      </c>
      <c r="J8" s="112">
        <f>IF(ISERROR('31a'!J8/'30a'!$B8*100),"n.a.",'31a'!J8/'30a'!$B8*100)</f>
        <v>3.8947750406015578</v>
      </c>
      <c r="K8" s="112">
        <f>IF(ISERROR('31a'!K8/'30a'!$B8*100),"n.a.",'31a'!K8/'30a'!$B8*100)</f>
        <v>4.5789038471834713</v>
      </c>
      <c r="L8" s="112">
        <f>IF(ISERROR('31a'!L8/'30a'!$B8*100),"n.a.",'31a'!L8/'30a'!$B8*100)</f>
        <v>6.2850616013373228</v>
      </c>
      <c r="M8" s="113">
        <f>IF(ISERROR('31a'!M8/'30a'!$B8*100),"n.a.",'31a'!M8/'30a'!$B8*100)</f>
        <v>4.6794410370202915</v>
      </c>
      <c r="N8"/>
      <c r="O8"/>
      <c r="P8"/>
      <c r="Q8"/>
      <c r="R8"/>
      <c r="S8"/>
      <c r="T8"/>
    </row>
    <row r="9" spans="1:20">
      <c r="A9" s="76">
        <v>2010</v>
      </c>
      <c r="B9" s="12">
        <f>IF(ISERROR('31a'!B9/'30a'!$B9*100),"n.a.",'31a'!B9/'30a'!$B9*100)</f>
        <v>78.05191527820979</v>
      </c>
      <c r="C9" s="12">
        <f>IF(ISERROR('31a'!C9/'30a'!$B9*100),"n.a.",'31a'!C9/'30a'!$B9*100)</f>
        <v>7.151115362720299</v>
      </c>
      <c r="D9" s="12">
        <f>IF(ISERROR('31a'!D9/'30a'!$B9*100),"n.a.",'31a'!D9/'30a'!$B9*100)</f>
        <v>11.913048071223583</v>
      </c>
      <c r="E9" s="12">
        <f>IF(ISERROR('31a'!E9/'30a'!$B9*100),"n.a.",'31a'!E9/'30a'!$B9*100)</f>
        <v>5.6164279049021975</v>
      </c>
      <c r="F9" s="12">
        <f>IF(ISERROR('31a'!F9/'30a'!$B9*100),"n.a.",'31a'!F9/'30a'!$B9*100)</f>
        <v>15.709565533795406</v>
      </c>
      <c r="G9" s="12">
        <f>IF(ISERROR('31a'!G9/'30a'!$B9*100),"n.a.",'31a'!G9/'30a'!$B9*100)</f>
        <v>4.7267199943659657</v>
      </c>
      <c r="H9" s="12">
        <f>IF(ISERROR('31a'!H9/'30a'!$B9*100),"n.a.",'31a'!H9/'30a'!$B9*100)</f>
        <v>6.4292547229052834</v>
      </c>
      <c r="I9" s="12">
        <f>IF(ISERROR('31a'!I9/'30a'!$B9*100),"n.a.",'31a'!I9/'30a'!$B9*100)</f>
        <v>7.4322301972498881</v>
      </c>
      <c r="J9" s="112">
        <f>IF(ISERROR('31a'!J9/'30a'!$B9*100),"n.a.",'31a'!J9/'30a'!$B9*100)</f>
        <v>3.9455846190864645</v>
      </c>
      <c r="K9" s="112">
        <f>IF(ISERROR('31a'!K9/'30a'!$B9*100),"n.a.",'31a'!K9/'30a'!$B9*100)</f>
        <v>4.4943160810596678</v>
      </c>
      <c r="L9" s="112">
        <f>IF(ISERROR('31a'!L9/'30a'!$B9*100),"n.a.",'31a'!L9/'30a'!$B9*100)</f>
        <v>6.212109652391824</v>
      </c>
      <c r="M9" s="113">
        <f>IF(ISERROR('31a'!M9/'30a'!$B9*100),"n.a.",'31a'!M9/'30a'!$B9*100)</f>
        <v>4.4209562599402554</v>
      </c>
      <c r="N9"/>
      <c r="O9"/>
      <c r="P9"/>
      <c r="Q9"/>
      <c r="R9"/>
      <c r="S9"/>
      <c r="T9"/>
    </row>
    <row r="10" spans="1:20">
      <c r="A10" s="76">
        <v>2011</v>
      </c>
      <c r="B10" s="11">
        <f>IF(ISERROR('31a'!B10/'30a'!$B10*100),"n.a.",'31a'!B10/'30a'!$B10*100)</f>
        <v>78.019114316091148</v>
      </c>
      <c r="C10" s="12">
        <f>IF(ISERROR('31a'!C10/'30a'!$B10*100),"n.a.",'31a'!C10/'30a'!$B10*100)</f>
        <v>7.0465261406184991</v>
      </c>
      <c r="D10" s="12">
        <f>IF(ISERROR('31a'!D10/'30a'!$B10*100),"n.a.",'31a'!D10/'30a'!$B10*100)</f>
        <v>12.086280220034205</v>
      </c>
      <c r="E10" s="12">
        <f>IF(ISERROR('31a'!E10/'30a'!$B10*100),"n.a.",'31a'!E10/'30a'!$B10*100)</f>
        <v>5.6152637174686815</v>
      </c>
      <c r="F10" s="12">
        <f>IF(ISERROR('31a'!F10/'30a'!$B10*100),"n.a.",'31a'!F10/'30a'!$B10*100)</f>
        <v>15.427240789534508</v>
      </c>
      <c r="G10" s="12">
        <f>IF(ISERROR('31a'!G10/'30a'!$B10*100),"n.a.",'31a'!G10/'30a'!$B10*100)</f>
        <v>4.8721860121111265</v>
      </c>
      <c r="H10" s="12">
        <f>IF(ISERROR('31a'!H10/'30a'!$B10*100),"n.a.",'31a'!H10/'30a'!$B10*100)</f>
        <v>6.2606896870521886</v>
      </c>
      <c r="I10" s="12">
        <f>IF(ISERROR('31a'!I10/'30a'!$B10*100),"n.a.",'31a'!I10/'30a'!$B10*100)</f>
        <v>7.5654093283409596</v>
      </c>
      <c r="J10" s="112">
        <f>IF(ISERROR('31a'!J10/'30a'!$B10*100),"n.a.",'31a'!J10/'30a'!$B10*100)</f>
        <v>3.914158923866315</v>
      </c>
      <c r="K10" s="112">
        <f>IF(ISERROR('31a'!K10/'30a'!$B10*100),"n.a.",'31a'!K10/'30a'!$B10*100)</f>
        <v>4.5347385938150042</v>
      </c>
      <c r="L10" s="112">
        <f>IF(ISERROR('31a'!L10/'30a'!$B10*100),"n.a.",'31a'!L10/'30a'!$B10*100)</f>
        <v>6.3150048536957426</v>
      </c>
      <c r="M10" s="113">
        <f>IF(ISERROR('31a'!M10/'30a'!$B10*100),"n.a.",'31a'!M10/'30a'!$B10*100)</f>
        <v>4.3821938704756622</v>
      </c>
      <c r="N10"/>
      <c r="O10"/>
      <c r="P10"/>
      <c r="Q10"/>
      <c r="R10"/>
      <c r="S10"/>
      <c r="T10"/>
    </row>
    <row r="11" spans="1:20">
      <c r="A11" s="76">
        <v>2012</v>
      </c>
      <c r="B11" s="11">
        <f>IF(ISERROR('31a'!B11/'30a'!$B11*100),"n.a.",'31a'!B11/'30a'!$B11*100)</f>
        <v>77.886279145466077</v>
      </c>
      <c r="C11" s="12">
        <f>IF(ISERROR('31a'!C11/'30a'!$B11*100),"n.a.",'31a'!C11/'30a'!$B11*100)</f>
        <v>7.3552506096063688</v>
      </c>
      <c r="D11" s="12">
        <f>IF(ISERROR('31a'!D11/'30a'!$B11*100),"n.a.",'31a'!D11/'30a'!$B11*100)</f>
        <v>12.15615059989835</v>
      </c>
      <c r="E11" s="12">
        <f>IF(ISERROR('31a'!E11/'30a'!$B11*100),"n.a.",'31a'!E11/'30a'!$B11*100)</f>
        <v>5.4599030340408774</v>
      </c>
      <c r="F11" s="12">
        <f>IF(ISERROR('31a'!F11/'30a'!$B11*100),"n.a.",'31a'!F11/'30a'!$B11*100)</f>
        <v>15.100535083060654</v>
      </c>
      <c r="G11" s="12">
        <f>IF(ISERROR('31a'!G11/'30a'!$B11*100),"n.a.",'31a'!G11/'30a'!$B11*100)</f>
        <v>4.8500111356666844</v>
      </c>
      <c r="H11" s="12">
        <f>IF(ISERROR('31a'!H11/'30a'!$B11*100),"n.a.",'31a'!H11/'30a'!$B11*100)</f>
        <v>6.2451103002061528</v>
      </c>
      <c r="I11" s="12">
        <f>IF(ISERROR('31a'!I11/'30a'!$B11*100),"n.a.",'31a'!I11/'30a'!$B11*100)</f>
        <v>7.4220646097091603</v>
      </c>
      <c r="J11" s="112">
        <f>IF(ISERROR('31a'!J11/'30a'!$B11*100),"n.a.",'31a'!J11/'30a'!$B11*100)</f>
        <v>3.9420260060646557</v>
      </c>
      <c r="K11" s="112">
        <f>IF(ISERROR('31a'!K11/'30a'!$B11*100),"n.a.",'31a'!K11/'30a'!$B11*100)</f>
        <v>4.5176543146425452</v>
      </c>
      <c r="L11" s="112">
        <f>IF(ISERROR('31a'!L11/'30a'!$B11*100),"n.a.",'31a'!L11/'30a'!$B11*100)</f>
        <v>6.2953635652407316</v>
      </c>
      <c r="M11" s="113">
        <f>IF(ISERROR('31a'!M11/'30a'!$B11*100),"n.a.",'31a'!M11/'30a'!$B11*100)</f>
        <v>4.5416388274999573</v>
      </c>
      <c r="N11"/>
      <c r="O11"/>
      <c r="P11"/>
      <c r="Q11"/>
      <c r="R11"/>
      <c r="S11"/>
      <c r="T11"/>
    </row>
    <row r="12" spans="1:20">
      <c r="A12" s="98">
        <v>2013</v>
      </c>
      <c r="B12" s="107">
        <f>IF(ISERROR('31a'!B12/'30a'!$B12*100),"n.a.",'31a'!B12/'30a'!$B12*100)</f>
        <v>78.101099594767476</v>
      </c>
      <c r="C12" s="108">
        <f>IF(ISERROR('31a'!C12/'30a'!$B12*100),"n.a.",'31a'!C12/'30a'!$B12*100)</f>
        <v>7.2744590794064106</v>
      </c>
      <c r="D12" s="108">
        <f>IF(ISERROR('31a'!D12/'30a'!$B12*100),"n.a.",'31a'!D12/'30a'!$B12*100)</f>
        <v>12.275332668278578</v>
      </c>
      <c r="E12" s="108">
        <f>IF(ISERROR('31a'!E12/'30a'!$B12*100),"n.a.",'31a'!E12/'30a'!$B12*100)</f>
        <v>5.3266376973324538</v>
      </c>
      <c r="F12" s="108">
        <f>IF(ISERROR('31a'!F12/'30a'!$B12*100),"n.a.",'31a'!F12/'30a'!$B12*100)</f>
        <v>15.257934159579323</v>
      </c>
      <c r="G12" s="108">
        <f>IF(ISERROR('31a'!G12/'30a'!$B12*100),"n.a.",'31a'!G12/'30a'!$B12*100)</f>
        <v>4.8678626380129515</v>
      </c>
      <c r="H12" s="108">
        <f>IF(ISERROR('31a'!H12/'30a'!$B12*100),"n.a.",'31a'!H12/'30a'!$B12*100)</f>
        <v>6.3343647318082157</v>
      </c>
      <c r="I12" s="108">
        <f>IF(ISERROR('31a'!I12/'30a'!$B12*100),"n.a.",'31a'!I12/'30a'!$B12*100)</f>
        <v>7.605859245106493</v>
      </c>
      <c r="J12" s="114">
        <f>IF(ISERROR('31a'!J12/'30a'!$B12*100),"n.a.",'31a'!J12/'30a'!$B12*100)</f>
        <v>4.0213268405953926</v>
      </c>
      <c r="K12" s="114">
        <f>IF(ISERROR('31a'!K12/'30a'!$B12*100),"n.a.",'31a'!K12/'30a'!$B12*100)</f>
        <v>4.4141600302092669</v>
      </c>
      <c r="L12" s="114">
        <f>IF(ISERROR('31a'!L12/'30a'!$B12*100),"n.a.",'31a'!L12/'30a'!$B12*100)</f>
        <v>6.3805804011745533</v>
      </c>
      <c r="M12" s="115">
        <f>IF(ISERROR('31a'!M12/'30a'!$B12*100),"n.a.",'31a'!M12/'30a'!$B12*100)</f>
        <v>4.3414548918158813</v>
      </c>
      <c r="N12"/>
      <c r="O12"/>
      <c r="P12"/>
      <c r="Q12"/>
      <c r="R12"/>
      <c r="S12"/>
      <c r="T12"/>
    </row>
    <row r="13" spans="1:20">
      <c r="A13" s="77" t="s">
        <v>58</v>
      </c>
      <c r="B13" s="109"/>
      <c r="C13" s="109"/>
      <c r="D13" s="109"/>
      <c r="E13" s="109"/>
      <c r="F13" s="109"/>
      <c r="G13" s="109"/>
      <c r="H13" s="109"/>
      <c r="I13" s="109"/>
      <c r="J13" s="116"/>
      <c r="K13" s="116"/>
      <c r="L13" s="116"/>
      <c r="M13" s="117"/>
      <c r="N13"/>
      <c r="O13"/>
      <c r="P13"/>
      <c r="Q13"/>
      <c r="R13"/>
      <c r="S13"/>
      <c r="T13"/>
    </row>
    <row r="14" spans="1:20">
      <c r="A14" s="97">
        <v>2007</v>
      </c>
      <c r="B14" s="105">
        <f>IF(ISERROR('31a'!B14/'30a'!$B14*100),"n.a.",'31a'!B14/'30a'!$B14*100)</f>
        <v>76.393267042342657</v>
      </c>
      <c r="C14" s="106">
        <f>IF(ISERROR('31a'!C14/'30a'!$B14*100),"n.a.",'31a'!C14/'30a'!$B14*100)</f>
        <v>7.0500103452892429</v>
      </c>
      <c r="D14" s="106">
        <f>IF(ISERROR('31a'!D14/'30a'!$B14*100),"n.a.",'31a'!D14/'30a'!$B14*100)</f>
        <v>10.88506992198435</v>
      </c>
      <c r="E14" s="106">
        <f>IF(ISERROR('31a'!E14/'30a'!$B14*100),"n.a.",'31a'!E14/'30a'!$B14*100)</f>
        <v>5.1136156177354772</v>
      </c>
      <c r="F14" s="106">
        <f>IF(ISERROR('31a'!F14/'30a'!$B14*100),"n.a.",'31a'!F14/'30a'!$B14*100)</f>
        <v>15.925659968599007</v>
      </c>
      <c r="G14" s="106">
        <f>IF(ISERROR('31a'!G14/'30a'!$B14*100),"n.a.",'31a'!G14/'30a'!$B14*100)</f>
        <v>4.871414140184755</v>
      </c>
      <c r="H14" s="106">
        <f>IF(ISERROR('31a'!H14/'30a'!$B14*100),"n.a.",'31a'!H14/'30a'!$B14*100)</f>
        <v>6.3434879446953012</v>
      </c>
      <c r="I14" s="106">
        <f>IF(ISERROR('31a'!I14/'30a'!$B14*100),"n.a.",'31a'!I14/'30a'!$B14*100)</f>
        <v>6.7986806713484187</v>
      </c>
      <c r="J14" s="110">
        <f>IF(ISERROR('31a'!J14/'30a'!$B14*100),"n.a.",'31a'!J14/'30a'!$B14*100)</f>
        <v>4.1454182539585949</v>
      </c>
      <c r="K14" s="110">
        <f>IF(ISERROR('31a'!K14/'30a'!$B14*100),"n.a.",'31a'!K14/'30a'!$B14*100)</f>
        <v>4.6304297554860465</v>
      </c>
      <c r="L14" s="110">
        <f>IF(ISERROR('31a'!L14/'30a'!$B14*100),"n.a.",'31a'!L14/'30a'!$B14*100)</f>
        <v>6.3374024804352338</v>
      </c>
      <c r="M14" s="111">
        <f>IF(ISERROR('31a'!M14/'30a'!$B14*100),"n.a.",'31a'!M14/'30a'!$B14*100)</f>
        <v>4.29268648905225</v>
      </c>
      <c r="N14"/>
      <c r="O14"/>
      <c r="P14"/>
      <c r="Q14"/>
      <c r="R14"/>
      <c r="S14"/>
      <c r="T14"/>
    </row>
    <row r="15" spans="1:20">
      <c r="A15" s="76">
        <v>2008</v>
      </c>
      <c r="B15" s="11">
        <f>IF(ISERROR('31a'!B15/'30a'!$B15*100),"n.a.",'31a'!B15/'30a'!$B15*100)</f>
        <v>76.566139181769728</v>
      </c>
      <c r="C15" s="12">
        <f>IF(ISERROR('31a'!C15/'30a'!$B15*100),"n.a.",'31a'!C15/'30a'!$B15*100)</f>
        <v>6.9674707667989857</v>
      </c>
      <c r="D15" s="12">
        <f>IF(ISERROR('31a'!D15/'30a'!$B15*100),"n.a.",'31a'!D15/'30a'!$B15*100)</f>
        <v>11.068201821349666</v>
      </c>
      <c r="E15" s="12">
        <f>IF(ISERROR('31a'!E15/'30a'!$B15*100),"n.a.",'31a'!E15/'30a'!$B15*100)</f>
        <v>5.3748375933277046</v>
      </c>
      <c r="F15" s="12">
        <f>IF(ISERROR('31a'!F15/'30a'!$B15*100),"n.a.",'31a'!F15/'30a'!$B15*100)</f>
        <v>15.726953220891035</v>
      </c>
      <c r="G15" s="12">
        <f>IF(ISERROR('31a'!G15/'30a'!$B15*100),"n.a.",'31a'!G15/'30a'!$B15*100)</f>
        <v>4.958717271687652</v>
      </c>
      <c r="H15" s="12">
        <f>IF(ISERROR('31a'!H15/'30a'!$B15*100),"n.a.",'31a'!H15/'30a'!$B15*100)</f>
        <v>6.3501757285099281</v>
      </c>
      <c r="I15" s="12">
        <f>IF(ISERROR('31a'!I15/'30a'!$B15*100),"n.a.",'31a'!I15/'30a'!$B15*100)</f>
        <v>7.0488986282997743</v>
      </c>
      <c r="J15" s="112">
        <f>IF(ISERROR('31a'!J15/'30a'!$B15*100),"n.a.",'31a'!J15/'30a'!$B15*100)</f>
        <v>3.9815829336782036</v>
      </c>
      <c r="K15" s="112">
        <f>IF(ISERROR('31a'!K15/'30a'!$B15*100),"n.a.",'31a'!K15/'30a'!$B15*100)</f>
        <v>4.4264425005538293</v>
      </c>
      <c r="L15" s="112">
        <f>IF(ISERROR('31a'!L15/'30a'!$B15*100),"n.a.",'31a'!L15/'30a'!$B15*100)</f>
        <v>6.2855124267298921</v>
      </c>
      <c r="M15" s="113">
        <f>IF(ISERROR('31a'!M15/'30a'!$B15*100),"n.a.",'31a'!M15/'30a'!$B15*100)</f>
        <v>4.3767475556673183</v>
      </c>
      <c r="N15"/>
      <c r="O15"/>
      <c r="P15"/>
      <c r="Q15"/>
      <c r="R15"/>
      <c r="S15"/>
      <c r="T15"/>
    </row>
    <row r="16" spans="1:20">
      <c r="A16" s="76">
        <v>2009</v>
      </c>
      <c r="B16" s="11">
        <f>IF(ISERROR('31a'!B16/'30a'!$B16*100),"n.a.",'31a'!B16/'30a'!$B16*100)</f>
        <v>77.843331650558667</v>
      </c>
      <c r="C16" s="12">
        <f>IF(ISERROR('31a'!C16/'30a'!$B16*100),"n.a.",'31a'!C16/'30a'!$B16*100)</f>
        <v>7.0846841148098356</v>
      </c>
      <c r="D16" s="12">
        <f>IF(ISERROR('31a'!D16/'30a'!$B16*100),"n.a.",'31a'!D16/'30a'!$B16*100)</f>
        <v>11.561878463119866</v>
      </c>
      <c r="E16" s="12">
        <f>IF(ISERROR('31a'!E16/'30a'!$B16*100),"n.a.",'31a'!E16/'30a'!$B16*100)</f>
        <v>5.4844262245226902</v>
      </c>
      <c r="F16" s="12">
        <f>IF(ISERROR('31a'!F16/'30a'!$B16*100),"n.a.",'31a'!F16/'30a'!$B16*100)</f>
        <v>15.782398987902271</v>
      </c>
      <c r="G16" s="12">
        <f>IF(ISERROR('31a'!G16/'30a'!$B16*100),"n.a.",'31a'!G16/'30a'!$B16*100)</f>
        <v>4.8421334338943263</v>
      </c>
      <c r="H16" s="12">
        <f>IF(ISERROR('31a'!H16/'30a'!$B16*100),"n.a.",'31a'!H16/'30a'!$B16*100)</f>
        <v>6.5372754864333897</v>
      </c>
      <c r="I16" s="12">
        <f>IF(ISERROR('31a'!I16/'30a'!$B16*100),"n.a.",'31a'!I16/'30a'!$B16*100)</f>
        <v>7.1734859589686835</v>
      </c>
      <c r="J16" s="112">
        <f>IF(ISERROR('31a'!J16/'30a'!$B16*100),"n.a.",'31a'!J16/'30a'!$B16*100)</f>
        <v>3.8872094932820804</v>
      </c>
      <c r="K16" s="112">
        <f>IF(ISERROR('31a'!K16/'30a'!$B16*100),"n.a.",'31a'!K16/'30a'!$B16*100)</f>
        <v>4.5726867423712525</v>
      </c>
      <c r="L16" s="112">
        <f>IF(ISERROR('31a'!L16/'30a'!$B16*100),"n.a.",'31a'!L16/'30a'!$B16*100)</f>
        <v>6.2380254362542651</v>
      </c>
      <c r="M16" s="113">
        <f>IF(ISERROR('31a'!M16/'30a'!$B16*100),"n.a.",'31a'!M16/'30a'!$B16*100)</f>
        <v>4.6791273090000063</v>
      </c>
      <c r="N16"/>
      <c r="O16"/>
      <c r="P16"/>
      <c r="Q16"/>
      <c r="R16"/>
      <c r="S16"/>
      <c r="T16"/>
    </row>
    <row r="17" spans="1:20">
      <c r="A17" s="76">
        <v>2010</v>
      </c>
      <c r="B17" s="11">
        <f>IF(ISERROR('31a'!B17/'30a'!$B17*100),"n.a.",'31a'!B17/'30a'!$B17*100)</f>
        <v>78.080853486769158</v>
      </c>
      <c r="C17" s="12">
        <f>IF(ISERROR('31a'!C17/'30a'!$B17*100),"n.a.",'31a'!C17/'30a'!$B17*100)</f>
        <v>7.1731247565105338</v>
      </c>
      <c r="D17" s="12">
        <f>IF(ISERROR('31a'!D17/'30a'!$B17*100),"n.a.",'31a'!D17/'30a'!$B17*100)</f>
        <v>11.887680182205042</v>
      </c>
      <c r="E17" s="12">
        <f>IF(ISERROR('31a'!E17/'30a'!$B17*100),"n.a.",'31a'!E17/'30a'!$B17*100)</f>
        <v>5.5494620755791297</v>
      </c>
      <c r="F17" s="12">
        <f>IF(ISERROR('31a'!F17/'30a'!$B17*100),"n.a.",'31a'!F17/'30a'!$B17*100)</f>
        <v>15.738559741077049</v>
      </c>
      <c r="G17" s="12">
        <f>IF(ISERROR('31a'!G17/'30a'!$B17*100),"n.a.",'31a'!G17/'30a'!$B17*100)</f>
        <v>4.714555425694507</v>
      </c>
      <c r="H17" s="12">
        <f>IF(ISERROR('31a'!H17/'30a'!$B17*100),"n.a.",'31a'!H17/'30a'!$B17*100)</f>
        <v>6.4742725283946188</v>
      </c>
      <c r="I17" s="12">
        <f>IF(ISERROR('31a'!I17/'30a'!$B17*100),"n.a.",'31a'!I17/'30a'!$B17*100)</f>
        <v>7.5237495879409035</v>
      </c>
      <c r="J17" s="112">
        <f>IF(ISERROR('31a'!J17/'30a'!$B17*100),"n.a.",'31a'!J17/'30a'!$B17*100)</f>
        <v>3.930594264137373</v>
      </c>
      <c r="K17" s="112">
        <f>IF(ISERROR('31a'!K17/'30a'!$B17*100),"n.a.",'31a'!K17/'30a'!$B17*100)</f>
        <v>4.5083760376397262</v>
      </c>
      <c r="L17" s="112">
        <f>IF(ISERROR('31a'!L17/'30a'!$B17*100),"n.a.",'31a'!L17/'30a'!$B17*100)</f>
        <v>6.1620066528814164</v>
      </c>
      <c r="M17" s="113">
        <f>IF(ISERROR('31a'!M17/'30a'!$B17*100),"n.a.",'31a'!M17/'30a'!$B17*100)</f>
        <v>4.4190715933950671</v>
      </c>
      <c r="N17"/>
      <c r="O17"/>
      <c r="P17"/>
      <c r="Q17"/>
      <c r="R17"/>
      <c r="S17"/>
      <c r="T17"/>
    </row>
    <row r="18" spans="1:20">
      <c r="A18" s="76">
        <v>2011</v>
      </c>
      <c r="B18" s="11">
        <f>IF(ISERROR('31a'!B18/'30a'!$B18*100),"n.a.",'31a'!B18/'30a'!$B18*100)</f>
        <v>78.066844240752658</v>
      </c>
      <c r="C18" s="12">
        <f>IF(ISERROR('31a'!C18/'30a'!$B18*100),"n.a.",'31a'!C18/'30a'!$B18*100)</f>
        <v>7.072449045883805</v>
      </c>
      <c r="D18" s="12">
        <f>IF(ISERROR('31a'!D18/'30a'!$B18*100),"n.a.",'31a'!D18/'30a'!$B18*100)</f>
        <v>12.069525570077781</v>
      </c>
      <c r="E18" s="12">
        <f>IF(ISERROR('31a'!E18/'30a'!$B18*100),"n.a.",'31a'!E18/'30a'!$B18*100)</f>
        <v>5.5652348525564168</v>
      </c>
      <c r="F18" s="12">
        <f>IF(ISERROR('31a'!F18/'30a'!$B18*100),"n.a.",'31a'!F18/'30a'!$B18*100)</f>
        <v>15.430046244071837</v>
      </c>
      <c r="G18" s="12">
        <f>IF(ISERROR('31a'!G18/'30a'!$B18*100),"n.a.",'31a'!G18/'30a'!$B18*100)</f>
        <v>4.8659630638026439</v>
      </c>
      <c r="H18" s="12">
        <f>IF(ISERROR('31a'!H18/'30a'!$B18*100),"n.a.",'31a'!H18/'30a'!$B18*100)</f>
        <v>6.3206137527389128</v>
      </c>
      <c r="I18" s="12">
        <f>IF(ISERROR('31a'!I18/'30a'!$B18*100),"n.a.",'31a'!I18/'30a'!$B18*100)</f>
        <v>7.6600972129530636</v>
      </c>
      <c r="J18" s="112">
        <f>IF(ISERROR('31a'!J18/'30a'!$B18*100),"n.a.",'31a'!J18/'30a'!$B18*100)</f>
        <v>3.9009207472286036</v>
      </c>
      <c r="K18" s="112">
        <f>IF(ISERROR('31a'!K18/'30a'!$B18*100),"n.a.",'31a'!K18/'30a'!$B18*100)</f>
        <v>4.5429042222077856</v>
      </c>
      <c r="L18" s="112">
        <f>IF(ISERROR('31a'!L18/'30a'!$B18*100),"n.a.",'31a'!L18/'30a'!$B18*100)</f>
        <v>6.2645066413101897</v>
      </c>
      <c r="M18" s="113">
        <f>IF(ISERROR('31a'!M18/'30a'!$B18*100),"n.a.",'31a'!M18/'30a'!$B18*100)</f>
        <v>4.3745828879216155</v>
      </c>
      <c r="N18"/>
      <c r="O18"/>
      <c r="P18"/>
      <c r="Q18"/>
      <c r="R18"/>
      <c r="S18"/>
      <c r="T18"/>
    </row>
    <row r="19" spans="1:20">
      <c r="A19" s="76">
        <v>2012</v>
      </c>
      <c r="B19" s="11">
        <f>IF(ISERROR('31a'!B19/'30a'!$B19*100),"n.a.",'31a'!B19/'30a'!$B19*100)</f>
        <v>77.959579326010655</v>
      </c>
      <c r="C19" s="12">
        <f>IF(ISERROR('31a'!C19/'30a'!$B19*100),"n.a.",'31a'!C19/'30a'!$B19*100)</f>
        <v>7.3822328889511759</v>
      </c>
      <c r="D19" s="12">
        <f>IF(ISERROR('31a'!D19/'30a'!$B19*100),"n.a.",'31a'!D19/'30a'!$B19*100)</f>
        <v>12.12094669165951</v>
      </c>
      <c r="E19" s="12">
        <f>IF(ISERROR('31a'!E19/'30a'!$B19*100),"n.a.",'31a'!E19/'30a'!$B19*100)</f>
        <v>5.4061629556960904</v>
      </c>
      <c r="F19" s="12">
        <f>IF(ISERROR('31a'!F19/'30a'!$B19*100),"n.a.",'31a'!F19/'30a'!$B19*100)</f>
        <v>15.121256182517854</v>
      </c>
      <c r="G19" s="12">
        <f>IF(ISERROR('31a'!G19/'30a'!$B19*100),"n.a.",'31a'!G19/'30a'!$B19*100)</f>
        <v>4.8484954656669519</v>
      </c>
      <c r="H19" s="12">
        <f>IF(ISERROR('31a'!H19/'30a'!$B19*100),"n.a.",'31a'!H19/'30a'!$B19*100)</f>
        <v>6.2990148847584511</v>
      </c>
      <c r="I19" s="12">
        <f>IF(ISERROR('31a'!I19/'30a'!$B19*100),"n.a.",'31a'!I19/'30a'!$B19*100)</f>
        <v>7.516540242570759</v>
      </c>
      <c r="J19" s="112">
        <f>IF(ISERROR('31a'!J19/'30a'!$B19*100),"n.a.",'31a'!J19/'30a'!$B19*100)</f>
        <v>3.9270302308334641</v>
      </c>
      <c r="K19" s="112">
        <f>IF(ISERROR('31a'!K19/'30a'!$B19*100),"n.a.",'31a'!K19/'30a'!$B19*100)</f>
        <v>4.5144789166652064</v>
      </c>
      <c r="L19" s="112">
        <f>IF(ISERROR('31a'!L19/'30a'!$B19*100),"n.a.",'31a'!L19/'30a'!$B19*100)</f>
        <v>6.258138733656839</v>
      </c>
      <c r="M19" s="113">
        <f>IF(ISERROR('31a'!M19/'30a'!$B19*100),"n.a.",'31a'!M19/'30a'!$B19*100)</f>
        <v>4.5652821330343523</v>
      </c>
      <c r="N19"/>
      <c r="O19"/>
      <c r="P19"/>
      <c r="Q19"/>
      <c r="R19"/>
      <c r="S19"/>
      <c r="T19"/>
    </row>
    <row r="20" spans="1:20">
      <c r="A20" s="98">
        <v>2013</v>
      </c>
      <c r="B20" s="107">
        <f>IF(ISERROR('31a'!B20/'30a'!$B20*100),"n.a.",'31a'!B20/'30a'!$B20*100)</f>
        <v>78.164589793542291</v>
      </c>
      <c r="C20" s="108">
        <f>IF(ISERROR('31a'!C20/'30a'!$B20*100),"n.a.",'31a'!C20/'30a'!$B20*100)</f>
        <v>7.2928794568237105</v>
      </c>
      <c r="D20" s="108">
        <f>IF(ISERROR('31a'!D20/'30a'!$B20*100),"n.a.",'31a'!D20/'30a'!$B20*100)</f>
        <v>12.257201812124634</v>
      </c>
      <c r="E20" s="108">
        <f>IF(ISERROR('31a'!E20/'30a'!$B20*100),"n.a.",'31a'!E20/'30a'!$B20*100)</f>
        <v>5.2859398955607562</v>
      </c>
      <c r="F20" s="108">
        <f>IF(ISERROR('31a'!F20/'30a'!$B20*100),"n.a.",'31a'!F20/'30a'!$B20*100)</f>
        <v>15.27683316234193</v>
      </c>
      <c r="G20" s="108">
        <f>IF(ISERROR('31a'!G20/'30a'!$B20*100),"n.a.",'31a'!G20/'30a'!$B20*100)</f>
        <v>4.8605747616687225</v>
      </c>
      <c r="H20" s="108">
        <f>IF(ISERROR('31a'!H20/'30a'!$B20*100),"n.a.",'31a'!H20/'30a'!$B20*100)</f>
        <v>6.382782510461217</v>
      </c>
      <c r="I20" s="108">
        <f>IF(ISERROR('31a'!I20/'30a'!$B20*100),"n.a.",'31a'!I20/'30a'!$B20*100)</f>
        <v>7.6882730636664416</v>
      </c>
      <c r="J20" s="114">
        <f>IF(ISERROR('31a'!J20/'30a'!$B20*100),"n.a.",'31a'!J20/'30a'!$B20*100)</f>
        <v>4.009844493884656</v>
      </c>
      <c r="K20" s="114">
        <f>IF(ISERROR('31a'!K20/'30a'!$B20*100),"n.a.",'31a'!K20/'30a'!$B20*100)</f>
        <v>4.4300222480950797</v>
      </c>
      <c r="L20" s="114">
        <f>IF(ISERROR('31a'!L20/'30a'!$B20*100),"n.a.",'31a'!L20/'30a'!$B20*100)</f>
        <v>6.3395543464477981</v>
      </c>
      <c r="M20" s="115">
        <f>IF(ISERROR('31a'!M20/'30a'!$B20*100),"n.a.",'31a'!M20/'30a'!$B20*100)</f>
        <v>4.3406840424673483</v>
      </c>
      <c r="N20"/>
      <c r="O20"/>
      <c r="P20"/>
      <c r="Q20"/>
      <c r="R20"/>
      <c r="S20"/>
      <c r="T20"/>
    </row>
    <row r="21" spans="1:20">
      <c r="A21" s="77" t="s">
        <v>247</v>
      </c>
      <c r="B21" s="109"/>
      <c r="C21" s="109"/>
      <c r="D21" s="109"/>
      <c r="E21" s="109"/>
      <c r="F21" s="109"/>
      <c r="G21" s="109"/>
      <c r="H21" s="109"/>
      <c r="I21" s="109"/>
      <c r="J21" s="116"/>
      <c r="K21" s="116"/>
      <c r="L21" s="116"/>
      <c r="M21" s="117"/>
      <c r="N21"/>
      <c r="O21"/>
      <c r="P21"/>
      <c r="Q21"/>
      <c r="R21"/>
      <c r="S21"/>
      <c r="T21"/>
    </row>
    <row r="22" spans="1:20">
      <c r="A22" s="97">
        <v>2007</v>
      </c>
      <c r="B22" s="105">
        <f>IF(ISERROR('31a'!B22/'30a'!$B22*100),"n.a.",'31a'!B22/'30a'!$B22*100)</f>
        <v>73.734610123119012</v>
      </c>
      <c r="C22" s="106">
        <f>IF(ISERROR('31a'!C22/'30a'!$B22*100),"n.a.",'31a'!C22/'30a'!$B22*100)</f>
        <v>5.4172366621067027</v>
      </c>
      <c r="D22" s="106">
        <f>IF(ISERROR('31a'!D22/'30a'!$B22*100),"n.a.",'31a'!D22/'30a'!$B22*100)</f>
        <v>12.476060191518467</v>
      </c>
      <c r="E22" s="106">
        <f>IF(ISERROR('31a'!E22/'30a'!$B22*100),"n.a.",'31a'!E22/'30a'!$B22*100)</f>
        <v>6.7578659370725029</v>
      </c>
      <c r="F22" s="106">
        <f>IF(ISERROR('31a'!F22/'30a'!$B22*100),"n.a.",'31a'!F22/'30a'!$B22*100)</f>
        <v>14.965800273597813</v>
      </c>
      <c r="G22" s="106">
        <f>IF(ISERROR('31a'!G22/'30a'!$B22*100),"n.a.",'31a'!G22/'30a'!$B22*100)</f>
        <v>5.2530779753761969</v>
      </c>
      <c r="H22" s="106">
        <f>IF(ISERROR('31a'!H22/'30a'!$B22*100),"n.a.",'31a'!H22/'30a'!$B22*100)</f>
        <v>3.337893296853625</v>
      </c>
      <c r="I22" s="106">
        <f>IF(ISERROR('31a'!I22/'30a'!$B22*100),"n.a.",'31a'!I22/'30a'!$B22*100)</f>
        <v>3.2284541723666211</v>
      </c>
      <c r="J22" s="110">
        <f>IF(ISERROR('31a'!J22/'30a'!$B22*100),"n.a.",'31a'!J22/'30a'!$B22*100)</f>
        <v>4.8974008207934334</v>
      </c>
      <c r="K22" s="110">
        <f>IF(ISERROR('31a'!K22/'30a'!$B22*100),"n.a.",'31a'!K22/'30a'!$B22*100)</f>
        <v>3.9671682626538987</v>
      </c>
      <c r="L22" s="110">
        <f>IF(ISERROR('31a'!L22/'30a'!$B22*100),"n.a.",'31a'!L22/'30a'!$B22*100)</f>
        <v>8.9466484268125868</v>
      </c>
      <c r="M22" s="111">
        <f>IF(ISERROR('31a'!M22/'30a'!$B22*100),"n.a.",'31a'!M22/'30a'!$B22*100)</f>
        <v>4.459644322845417</v>
      </c>
      <c r="N22"/>
      <c r="O22"/>
      <c r="P22"/>
      <c r="Q22"/>
      <c r="R22"/>
      <c r="S22"/>
      <c r="T22"/>
    </row>
    <row r="23" spans="1:20">
      <c r="A23" s="76">
        <v>2008</v>
      </c>
      <c r="B23" s="11">
        <f>IF(ISERROR('31a'!B23/'30a'!$B23*100),"n.a.",'31a'!B23/'30a'!$B23*100)</f>
        <v>74.286462424718508</v>
      </c>
      <c r="C23" s="12">
        <f>IF(ISERROR('31a'!C23/'30a'!$B23*100),"n.a.",'31a'!C23/'30a'!$B23*100)</f>
        <v>5.8915946582875103</v>
      </c>
      <c r="D23" s="12">
        <f>IF(ISERROR('31a'!D23/'30a'!$B23*100),"n.a.",'31a'!D23/'30a'!$B23*100)</f>
        <v>11.442786069651744</v>
      </c>
      <c r="E23" s="12">
        <f>IF(ISERROR('31a'!E23/'30a'!$B23*100),"n.a.",'31a'!E23/'30a'!$B23*100)</f>
        <v>7.3579471065724018</v>
      </c>
      <c r="F23" s="12">
        <f>IF(ISERROR('31a'!F23/'30a'!$B23*100),"n.a.",'31a'!F23/'30a'!$B23*100)</f>
        <v>15.082482325216025</v>
      </c>
      <c r="G23" s="12">
        <f>IF(ISERROR('31a'!G23/'30a'!$B23*100),"n.a.",'31a'!G23/'30a'!$B23*100)</f>
        <v>5.3940822204765659</v>
      </c>
      <c r="H23" s="12">
        <f>IF(ISERROR('31a'!H23/'30a'!$B23*100),"n.a.",'31a'!H23/'30a'!$B23*100)</f>
        <v>3.1945535480492273</v>
      </c>
      <c r="I23" s="12">
        <f>IF(ISERROR('31a'!I23/'30a'!$B23*100),"n.a.",'31a'!I23/'30a'!$B23*100)</f>
        <v>2.9327048965697826</v>
      </c>
      <c r="J23" s="112">
        <f>IF(ISERROR('31a'!J23/'30a'!$B23*100),"n.a.",'31a'!J23/'30a'!$B23*100)</f>
        <v>5.4726368159203984</v>
      </c>
      <c r="K23" s="112">
        <f>IF(ISERROR('31a'!K23/'30a'!$B23*100),"n.a.",'31a'!K23/'30a'!$B23*100)</f>
        <v>4.8965697826656189</v>
      </c>
      <c r="L23" s="112">
        <f>IF(ISERROR('31a'!L23/'30a'!$B23*100),"n.a.",'31a'!L23/'30a'!$B23*100)</f>
        <v>8.0911233307148471</v>
      </c>
      <c r="M23" s="113">
        <f>IF(ISERROR('31a'!M23/'30a'!$B23*100),"n.a.",'31a'!M23/'30a'!$B23*100)</f>
        <v>4.5299816705943972</v>
      </c>
      <c r="N23"/>
      <c r="O23"/>
      <c r="P23"/>
      <c r="Q23"/>
      <c r="R23"/>
      <c r="S23"/>
      <c r="T23"/>
    </row>
    <row r="24" spans="1:20">
      <c r="A24" s="76">
        <v>2009</v>
      </c>
      <c r="B24" s="11">
        <f>IF(ISERROR('31a'!B24/'30a'!$B24*100),"n.a.",'31a'!B24/'30a'!$B24*100)</f>
        <v>78.37177747625509</v>
      </c>
      <c r="C24" s="12">
        <f>IF(ISERROR('31a'!C24/'30a'!$B24*100),"n.a.",'31a'!C24/'30a'!$B24*100)</f>
        <v>6.4043419267299866</v>
      </c>
      <c r="D24" s="12">
        <f>IF(ISERROR('31a'!D24/'30a'!$B24*100),"n.a.",'31a'!D24/'30a'!$B24*100)</f>
        <v>13.188602442333785</v>
      </c>
      <c r="E24" s="12">
        <f>IF(ISERROR('31a'!E24/'30a'!$B24*100),"n.a.",'31a'!E24/'30a'!$B24*100)</f>
        <v>7.8697421981004076</v>
      </c>
      <c r="F24" s="12">
        <f>IF(ISERROR('31a'!F24/'30a'!$B24*100),"n.a.",'31a'!F24/'30a'!$B24*100)</f>
        <v>15.576662143826322</v>
      </c>
      <c r="G24" s="12">
        <f>IF(ISERROR('31a'!G24/'30a'!$B24*100),"n.a.",'31a'!G24/'30a'!$B24*100)</f>
        <v>5.400271370420624</v>
      </c>
      <c r="H24" s="12">
        <f>IF(ISERROR('31a'!H24/'30a'!$B24*100),"n.a.",'31a'!H24/'30a'!$B24*100)</f>
        <v>4.6675712347354139</v>
      </c>
      <c r="I24" s="12">
        <f>IF(ISERROR('31a'!I24/'30a'!$B24*100),"n.a.",'31a'!I24/'30a'!$B24*100)</f>
        <v>3.0936227951153326</v>
      </c>
      <c r="J24" s="112">
        <f>IF(ISERROR('31a'!J24/'30a'!$B24*100),"n.a.",'31a'!J24/'30a'!$B24*100)</f>
        <v>4.2333785617367701</v>
      </c>
      <c r="K24" s="112">
        <f>IF(ISERROR('31a'!K24/'30a'!$B24*100),"n.a.",'31a'!K24/'30a'!$B24*100)</f>
        <v>4.8575305291723199</v>
      </c>
      <c r="L24" s="112">
        <f>IF(ISERROR('31a'!L24/'30a'!$B24*100),"n.a.",'31a'!L24/'30a'!$B24*100)</f>
        <v>8.4124830393487109</v>
      </c>
      <c r="M24" s="113">
        <f>IF(ISERROR('31a'!M24/'30a'!$B24*100),"n.a.",'31a'!M24/'30a'!$B24*100)</f>
        <v>4.6947082767978294</v>
      </c>
      <c r="N24"/>
      <c r="O24"/>
      <c r="P24"/>
      <c r="Q24"/>
      <c r="R24"/>
      <c r="S24"/>
      <c r="T24"/>
    </row>
    <row r="25" spans="1:20">
      <c r="A25" s="76">
        <v>2010</v>
      </c>
      <c r="B25" s="11">
        <f>IF(ISERROR('31a'!B25/'30a'!$B25*100),"n.a.",'31a'!B25/'30a'!$B25*100)</f>
        <v>76.691093573844427</v>
      </c>
      <c r="C25" s="12">
        <f>IF(ISERROR('31a'!C25/'30a'!$B25*100),"n.a.",'31a'!C25/'30a'!$B25*100)</f>
        <v>6.1161217587373162</v>
      </c>
      <c r="D25" s="12">
        <f>IF(ISERROR('31a'!D25/'30a'!$B25*100),"n.a.",'31a'!D25/'30a'!$B25*100)</f>
        <v>13.134160090191656</v>
      </c>
      <c r="E25" s="12">
        <f>IF(ISERROR('31a'!E25/'30a'!$B25*100),"n.a.",'31a'!E25/'30a'!$B25*100)</f>
        <v>8.7655016910935739</v>
      </c>
      <c r="F25" s="12">
        <f>IF(ISERROR('31a'!F25/'30a'!$B25*100),"n.a.",'31a'!F25/'30a'!$B25*100)</f>
        <v>14.346110484780155</v>
      </c>
      <c r="G25" s="12">
        <f>IF(ISERROR('31a'!G25/'30a'!$B25*100),"n.a.",'31a'!G25/'30a'!$B25*100)</f>
        <v>5.3269447576099207</v>
      </c>
      <c r="H25" s="12">
        <f>IF(ISERROR('31a'!H25/'30a'!$B25*100),"n.a.",'31a'!H25/'30a'!$B25*100)</f>
        <v>4.3122886133032692</v>
      </c>
      <c r="I25" s="12">
        <f>IF(ISERROR('31a'!I25/'30a'!$B25*100),"n.a.",'31a'!I25/'30a'!$B25*100)</f>
        <v>3.1567080045095826</v>
      </c>
      <c r="J25" s="12">
        <f>IF(ISERROR('31a'!J25/'30a'!$B25*100),"n.a.",'31a'!J25/'30a'!$B25*100)</f>
        <v>4.6505073280721527</v>
      </c>
      <c r="K25" s="12">
        <f>IF(ISERROR('31a'!K25/'30a'!$B25*100),"n.a.",'31a'!K25/'30a'!$B25*100)</f>
        <v>3.8331454340473505</v>
      </c>
      <c r="L25" s="12">
        <f>IF(ISERROR('31a'!L25/'30a'!$B25*100),"n.a.",'31a'!L25/'30a'!$B25*100)</f>
        <v>8.5682074408117241</v>
      </c>
      <c r="M25" s="13">
        <f>IF(ISERROR('31a'!M25/'30a'!$B25*100),"n.a.",'31a'!M25/'30a'!$B25*100)</f>
        <v>4.5377677564825252</v>
      </c>
    </row>
    <row r="26" spans="1:20">
      <c r="A26" s="76">
        <v>2011</v>
      </c>
      <c r="B26" s="11">
        <f>IF(ISERROR('31a'!B26/'30a'!$B26*100),"n.a.",'31a'!B26/'30a'!$B26*100)</f>
        <v>75.861148197596805</v>
      </c>
      <c r="C26" s="12">
        <f>IF(ISERROR('31a'!C26/'30a'!$B26*100),"n.a.",'31a'!C26/'30a'!$B26*100)</f>
        <v>5.8744993324432571</v>
      </c>
      <c r="D26" s="12">
        <f>IF(ISERROR('31a'!D26/'30a'!$B26*100),"n.a.",'31a'!D26/'30a'!$B26*100)</f>
        <v>12.843791722296396</v>
      </c>
      <c r="E26" s="12">
        <f>IF(ISERROR('31a'!E26/'30a'!$B26*100),"n.a.",'31a'!E26/'30a'!$B26*100)</f>
        <v>7.8771695594125504</v>
      </c>
      <c r="F26" s="12">
        <f>IF(ISERROR('31a'!F26/'30a'!$B26*100),"n.a.",'31a'!F26/'30a'!$B26*100)</f>
        <v>15.300400534045394</v>
      </c>
      <c r="G26" s="12">
        <f>IF(ISERROR('31a'!G26/'30a'!$B26*100),"n.a.",'31a'!G26/'30a'!$B26*100)</f>
        <v>5.153538050734312</v>
      </c>
      <c r="H26" s="12">
        <f>IF(ISERROR('31a'!H26/'30a'!$B26*100),"n.a.",'31a'!H26/'30a'!$B26*100)</f>
        <v>3.5781041388518022</v>
      </c>
      <c r="I26" s="12">
        <f>IF(ISERROR('31a'!I26/'30a'!$B26*100),"n.a.",'31a'!I26/'30a'!$B26*100)</f>
        <v>3.2843791722296398</v>
      </c>
      <c r="J26" s="12">
        <f>IF(ISERROR('31a'!J26/'30a'!$B26*100),"n.a.",'31a'!J26/'30a'!$B26*100)</f>
        <v>4.4859813084112155</v>
      </c>
      <c r="K26" s="12">
        <f>IF(ISERROR('31a'!K26/'30a'!$B26*100),"n.a.",'31a'!K26/'30a'!$B26*100)</f>
        <v>4.1655540720961284</v>
      </c>
      <c r="L26" s="12">
        <f>IF(ISERROR('31a'!L26/'30a'!$B26*100),"n.a.",'31a'!L26/'30a'!$B26*100)</f>
        <v>8.5981308411214954</v>
      </c>
      <c r="M26" s="13">
        <f>IF(ISERROR('31a'!M26/'30a'!$B26*100),"n.a.",'31a'!M26/'30a'!$B26*100)</f>
        <v>4.6995994659546065</v>
      </c>
    </row>
    <row r="27" spans="1:20">
      <c r="A27" s="76">
        <v>2012</v>
      </c>
      <c r="B27" s="11">
        <f>IF(ISERROR('31a'!B27/'30a'!$B27*100),"n.a.",'31a'!B27/'30a'!$B27*100)</f>
        <v>74.663561076604552</v>
      </c>
      <c r="C27" s="12">
        <f>IF(ISERROR('31a'!C27/'30a'!$B27*100),"n.a.",'31a'!C27/'30a'!$B27*100)</f>
        <v>6.1594202898550732</v>
      </c>
      <c r="D27" s="12">
        <f>IF(ISERROR('31a'!D27/'30a'!$B27*100),"n.a.",'31a'!D27/'30a'!$B27*100)</f>
        <v>13.716356107660458</v>
      </c>
      <c r="E27" s="12">
        <f>IF(ISERROR('31a'!E27/'30a'!$B27*100),"n.a.",'31a'!E27/'30a'!$B27*100)</f>
        <v>7.8416149068322989</v>
      </c>
      <c r="F27" s="12">
        <f>IF(ISERROR('31a'!F27/'30a'!$B27*100),"n.a.",'31a'!F27/'30a'!$B27*100)</f>
        <v>14.208074534161492</v>
      </c>
      <c r="G27" s="12">
        <f>IF(ISERROR('31a'!G27/'30a'!$B27*100),"n.a.",'31a'!G27/'30a'!$B27*100)</f>
        <v>4.9171842650103521</v>
      </c>
      <c r="H27" s="12">
        <f>IF(ISERROR('31a'!H27/'30a'!$B27*100),"n.a.",'31a'!H27/'30a'!$B27*100)</f>
        <v>3.8561076604554869</v>
      </c>
      <c r="I27" s="12">
        <f>IF(ISERROR('31a'!I27/'30a'!$B27*100),"n.a.",'31a'!I27/'30a'!$B27*100)</f>
        <v>3.2349896480331264</v>
      </c>
      <c r="J27" s="12">
        <f>IF(ISERROR('31a'!J27/'30a'!$B27*100),"n.a.",'31a'!J27/'30a'!$B27*100)</f>
        <v>4.6325051759834368</v>
      </c>
      <c r="K27" s="12">
        <f>IF(ISERROR('31a'!K27/'30a'!$B27*100),"n.a.",'31a'!K27/'30a'!$B27*100)</f>
        <v>4.658385093167702</v>
      </c>
      <c r="L27" s="12">
        <f>IF(ISERROR('31a'!L27/'30a'!$B27*100),"n.a.",'31a'!L27/'30a'!$B27*100)</f>
        <v>7.9451345755693588</v>
      </c>
      <c r="M27" s="13">
        <f>IF(ISERROR('31a'!M27/'30a'!$B27*100),"n.a.",'31a'!M27/'30a'!$B27*100)</f>
        <v>3.5196687370600417</v>
      </c>
    </row>
    <row r="28" spans="1:20">
      <c r="A28" s="98">
        <v>2013</v>
      </c>
      <c r="B28" s="107">
        <f>IF(ISERROR('31a'!B28/'30a'!$B28*100),"n.a.",'31a'!B28/'30a'!$B28*100)</f>
        <v>75.273467311116747</v>
      </c>
      <c r="C28" s="108">
        <f>IF(ISERROR('31a'!C28/'30a'!$B28*100),"n.a.",'31a'!C28/'30a'!$B28*100)</f>
        <v>6.4614601882472646</v>
      </c>
      <c r="D28" s="108">
        <f>IF(ISERROR('31a'!D28/'30a'!$B28*100),"n.a.",'31a'!D28/'30a'!$B28*100)</f>
        <v>13.075553294327142</v>
      </c>
      <c r="E28" s="108">
        <f>IF(ISERROR('31a'!E28/'30a'!$B28*100),"n.a.",'31a'!E28/'30a'!$B28*100)</f>
        <v>7.1228694988552528</v>
      </c>
      <c r="F28" s="108">
        <f>IF(ISERROR('31a'!F28/'30a'!$B28*100),"n.a.",'31a'!F28/'30a'!$B28*100)</f>
        <v>14.423810735181888</v>
      </c>
      <c r="G28" s="108">
        <f>IF(ISERROR('31a'!G28/'30a'!$B28*100),"n.a.",'31a'!G28/'30a'!$B28*100)</f>
        <v>5.2149580259475954</v>
      </c>
      <c r="H28" s="108">
        <f>IF(ISERROR('31a'!H28/'30a'!$B28*100),"n.a.",'31a'!H28/'30a'!$B28*100)</f>
        <v>4.1974052403968454</v>
      </c>
      <c r="I28" s="108">
        <f>IF(ISERROR('31a'!I28/'30a'!$B28*100),"n.a.",'31a'!I28/'30a'!$B28*100)</f>
        <v>3.9684558636479266</v>
      </c>
      <c r="J28" s="108">
        <f>IF(ISERROR('31a'!J28/'30a'!$B28*100),"n.a.",'31a'!J28/'30a'!$B28*100)</f>
        <v>4.5281098957008394</v>
      </c>
      <c r="K28" s="108">
        <f>IF(ISERROR('31a'!K28/'30a'!$B28*100),"n.a.",'31a'!K28/'30a'!$B28*100)</f>
        <v>3.7395064868990073</v>
      </c>
      <c r="L28" s="108">
        <f>IF(ISERROR('31a'!L28/'30a'!$B28*100),"n.a.",'31a'!L28/'30a'!$B28*100)</f>
        <v>8.1912999236835411</v>
      </c>
      <c r="M28" s="118">
        <f>IF(ISERROR('31a'!M28/'30a'!$B28*100),"n.a.",'31a'!M28/'30a'!$B28*100)</f>
        <v>4.3754769778682263</v>
      </c>
    </row>
    <row r="29" spans="1:20">
      <c r="A29" s="77" t="s">
        <v>61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19"/>
    </row>
    <row r="30" spans="1:20">
      <c r="A30" s="97">
        <v>2007</v>
      </c>
      <c r="B30" s="105">
        <f>IF(ISERROR('31a'!B30/'30a'!$B30*100),"n.a.",'31a'!B30/'30a'!$B30*100)</f>
        <v>74.447761194029852</v>
      </c>
      <c r="C30" s="106">
        <f>IF(ISERROR('31a'!C30/'30a'!$B30*100),"n.a.",'31a'!C30/'30a'!$B30*100)</f>
        <v>5.3134328358208958</v>
      </c>
      <c r="D30" s="106">
        <f>IF(ISERROR('31a'!D30/'30a'!$B30*100),"n.a.",'31a'!D30/'30a'!$B30*100)</f>
        <v>12.716417910447761</v>
      </c>
      <c r="E30" s="106">
        <f>IF(ISERROR('31a'!E30/'30a'!$B30*100),"n.a.",'31a'!E30/'30a'!$B30*100)</f>
        <v>5.9701492537313428</v>
      </c>
      <c r="F30" s="106">
        <f>IF(ISERROR('31a'!F30/'30a'!$B30*100),"n.a.",'31a'!F30/'30a'!$B30*100)</f>
        <v>14.149253731343284</v>
      </c>
      <c r="G30" s="106">
        <f>IF(ISERROR('31a'!G30/'30a'!$B30*100),"n.a.",'31a'!G30/'30a'!$B30*100)</f>
        <v>4.8358208955223878</v>
      </c>
      <c r="H30" s="106">
        <f>IF(ISERROR('31a'!H30/'30a'!$B30*100),"n.a.",'31a'!H30/'30a'!$B30*100)</f>
        <v>3.7014925373134324</v>
      </c>
      <c r="I30" s="106">
        <f>IF(ISERROR('31a'!I30/'30a'!$B30*100),"n.a.",'31a'!I30/'30a'!$B30*100)</f>
        <v>3.3432835820895521</v>
      </c>
      <c r="J30" s="110">
        <f>IF(ISERROR('31a'!J30/'30a'!$B30*100),"n.a.",'31a'!J30/'30a'!$B30*100)</f>
        <v>5.5522388059701502</v>
      </c>
      <c r="K30" s="110">
        <f>IF(ISERROR('31a'!K30/'30a'!$B30*100),"n.a.",'31a'!K30/'30a'!$B30*100)</f>
        <v>4.955223880597015</v>
      </c>
      <c r="L30" s="110">
        <f>IF(ISERROR('31a'!L30/'30a'!$B30*100),"n.a.",'31a'!L30/'30a'!$B30*100)</f>
        <v>9.432835820895523</v>
      </c>
      <c r="M30" s="111">
        <f>IF(ISERROR('31a'!M30/'30a'!$B30*100),"n.a.",'31a'!M30/'30a'!$B30*100)</f>
        <v>4.4776119402985071</v>
      </c>
      <c r="N30"/>
      <c r="O30"/>
      <c r="P30"/>
      <c r="Q30"/>
      <c r="R30"/>
      <c r="S30"/>
      <c r="T30"/>
    </row>
    <row r="31" spans="1:20">
      <c r="A31" s="76">
        <v>2008</v>
      </c>
      <c r="B31" s="11">
        <f>IF(ISERROR('31a'!B31/'30a'!$B31*100),"n.a.",'31a'!B31/'30a'!$B31*100)</f>
        <v>76.071842410196993</v>
      </c>
      <c r="C31" s="12">
        <f>IF(ISERROR('31a'!C31/'30a'!$B31*100),"n.a.",'31a'!C31/'30a'!$B31*100)</f>
        <v>4.8667439165701047</v>
      </c>
      <c r="D31" s="12">
        <f>IF(ISERROR('31a'!D31/'30a'!$B31*100),"n.a.",'31a'!D31/'30a'!$B31*100)</f>
        <v>12.57242178447277</v>
      </c>
      <c r="E31" s="12">
        <f>IF(ISERROR('31a'!E31/'30a'!$B31*100),"n.a.",'31a'!E31/'30a'!$B31*100)</f>
        <v>7.9953650057937438</v>
      </c>
      <c r="F31" s="12">
        <f>IF(ISERROR('31a'!F31/'30a'!$B31*100),"n.a.",'31a'!F31/'30a'!$B31*100)</f>
        <v>13.615295480880649</v>
      </c>
      <c r="G31" s="12">
        <f>IF(ISERROR('31a'!G31/'30a'!$B31*100),"n.a.",'31a'!G31/'30a'!$B31*100)</f>
        <v>4.9246813441483202</v>
      </c>
      <c r="H31" s="12">
        <f>IF(ISERROR('31a'!H31/'30a'!$B31*100),"n.a.",'31a'!H31/'30a'!$B31*100)</f>
        <v>3.5921205098493627</v>
      </c>
      <c r="I31" s="12">
        <f>IF(ISERROR('31a'!I31/'30a'!$B31*100),"n.a.",'31a'!I31/'30a'!$B31*100)</f>
        <v>3.4183082271147165</v>
      </c>
      <c r="J31" s="112">
        <f>IF(ISERROR('31a'!J31/'30a'!$B31*100),"n.a.",'31a'!J31/'30a'!$B31*100)</f>
        <v>6.1993047508690609</v>
      </c>
      <c r="K31" s="112">
        <f>IF(ISERROR('31a'!K31/'30a'!$B31*100),"n.a.",'31a'!K31/'30a'!$B31*100)</f>
        <v>5.2723059096176135</v>
      </c>
      <c r="L31" s="112">
        <f>IF(ISERROR('31a'!L31/'30a'!$B31*100),"n.a.",'31a'!L31/'30a'!$B31*100)</f>
        <v>9.0382387022016211</v>
      </c>
      <c r="M31" s="113">
        <f>IF(ISERROR('31a'!M31/'30a'!$B31*100),"n.a.",'31a'!M31/'30a'!$B31*100)</f>
        <v>4.6929316338354576</v>
      </c>
      <c r="N31"/>
      <c r="O31"/>
      <c r="P31"/>
      <c r="Q31"/>
      <c r="R31"/>
      <c r="S31"/>
      <c r="T31"/>
    </row>
    <row r="32" spans="1:20">
      <c r="A32" s="76">
        <v>2009</v>
      </c>
      <c r="B32" s="11">
        <f>IF(ISERROR('31a'!B32/'30a'!$B32*100),"n.a.",'31a'!B32/'30a'!$B32*100)</f>
        <v>79.468599033816417</v>
      </c>
      <c r="C32" s="12">
        <f>IF(ISERROR('31a'!C32/'30a'!$B32*100),"n.a.",'31a'!C32/'30a'!$B32*100)</f>
        <v>6.4009661835748801</v>
      </c>
      <c r="D32" s="12">
        <f>IF(ISERROR('31a'!D32/'30a'!$B32*100),"n.a.",'31a'!D32/'30a'!$B32*100)</f>
        <v>14.673913043478262</v>
      </c>
      <c r="E32" s="12">
        <f>IF(ISERROR('31a'!E32/'30a'!$B32*100),"n.a.",'31a'!E32/'30a'!$B32*100)</f>
        <v>8.2125603864734309</v>
      </c>
      <c r="F32" s="12">
        <f>IF(ISERROR('31a'!F32/'30a'!$B32*100),"n.a.",'31a'!F32/'30a'!$B32*100)</f>
        <v>13.768115942028986</v>
      </c>
      <c r="G32" s="12">
        <f>IF(ISERROR('31a'!G32/'30a'!$B32*100),"n.a.",'31a'!G32/'30a'!$B32*100)</f>
        <v>5.0724637681159424</v>
      </c>
      <c r="H32" s="12">
        <f>IF(ISERROR('31a'!H32/'30a'!$B32*100),"n.a.",'31a'!H32/'30a'!$B32*100)</f>
        <v>4.3478260869565224</v>
      </c>
      <c r="I32" s="12">
        <f>IF(ISERROR('31a'!I32/'30a'!$B32*100),"n.a.",'31a'!I32/'30a'!$B32*100)</f>
        <v>2.7173913043478262</v>
      </c>
      <c r="J32" s="112">
        <f>IF(ISERROR('31a'!J32/'30a'!$B32*100),"n.a.",'31a'!J32/'30a'!$B32*100)</f>
        <v>4.8309178743961354</v>
      </c>
      <c r="K32" s="112">
        <f>IF(ISERROR('31a'!K32/'30a'!$B32*100),"n.a.",'31a'!K32/'30a'!$B32*100)</f>
        <v>5.2536231884057969</v>
      </c>
      <c r="L32" s="112">
        <f>IF(ISERROR('31a'!L32/'30a'!$B32*100),"n.a.",'31a'!L32/'30a'!$B32*100)</f>
        <v>8.8164251207729478</v>
      </c>
      <c r="M32" s="113">
        <f>IF(ISERROR('31a'!M32/'30a'!$B32*100),"n.a.",'31a'!M32/'30a'!$B32*100)</f>
        <v>5.3743961352657008</v>
      </c>
      <c r="N32"/>
      <c r="O32"/>
      <c r="P32"/>
      <c r="Q32"/>
      <c r="R32"/>
      <c r="S32"/>
      <c r="T32"/>
    </row>
    <row r="33" spans="1:20">
      <c r="A33" s="76">
        <v>2010</v>
      </c>
      <c r="B33" s="11">
        <f>IF(ISERROR('31a'!B33/'30a'!$B33*100),"n.a.",'31a'!B33/'30a'!$B33*100)</f>
        <v>77.863577863577859</v>
      </c>
      <c r="C33" s="12">
        <f>IF(ISERROR('31a'!C33/'30a'!$B33*100),"n.a.",'31a'!C33/'30a'!$B33*100)</f>
        <v>6.1132561132561127</v>
      </c>
      <c r="D33" s="12">
        <f>IF(ISERROR('31a'!D33/'30a'!$B33*100),"n.a.",'31a'!D33/'30a'!$B33*100)</f>
        <v>13.8996138996139</v>
      </c>
      <c r="E33" s="12">
        <f>IF(ISERROR('31a'!E33/'30a'!$B33*100),"n.a.",'31a'!E33/'30a'!$B33*100)</f>
        <v>9.3307593307593315</v>
      </c>
      <c r="F33" s="12">
        <f>IF(ISERROR('31a'!F33/'30a'!$B33*100),"n.a.",'31a'!F33/'30a'!$B33*100)</f>
        <v>13.513513513513514</v>
      </c>
      <c r="G33" s="12">
        <f>IF(ISERROR('31a'!G33/'30a'!$B33*100),"n.a.",'31a'!G33/'30a'!$B33*100)</f>
        <v>4.954954954954955</v>
      </c>
      <c r="H33" s="12">
        <f>IF(ISERROR('31a'!H33/'30a'!$B33*100),"n.a.",'31a'!H33/'30a'!$B33*100)</f>
        <v>4.1184041184041185</v>
      </c>
      <c r="I33" s="12">
        <f>IF(ISERROR('31a'!I33/'30a'!$B33*100),"n.a.",'31a'!I33/'30a'!$B33*100)</f>
        <v>3.4749034749034751</v>
      </c>
      <c r="J33" s="112">
        <f>IF(ISERROR('31a'!J33/'30a'!$B33*100),"n.a.",'31a'!J33/'30a'!$B33*100)</f>
        <v>4.5688545688545679</v>
      </c>
      <c r="K33" s="112">
        <f>IF(ISERROR('31a'!K33/'30a'!$B33*100),"n.a.",'31a'!K33/'30a'!$B33*100)</f>
        <v>4.2471042471042466</v>
      </c>
      <c r="L33" s="112">
        <f>IF(ISERROR('31a'!L33/'30a'!$B33*100),"n.a.",'31a'!L33/'30a'!$B33*100)</f>
        <v>8.2368082368082369</v>
      </c>
      <c r="M33" s="113">
        <f>IF(ISERROR('31a'!M33/'30a'!$B33*100),"n.a.",'31a'!M33/'30a'!$B33*100)</f>
        <v>5.4697554697554693</v>
      </c>
      <c r="N33"/>
      <c r="O33"/>
      <c r="P33"/>
      <c r="Q33"/>
      <c r="R33"/>
      <c r="S33"/>
      <c r="T33"/>
    </row>
    <row r="34" spans="1:20">
      <c r="A34" s="76">
        <v>2011</v>
      </c>
      <c r="B34" s="11">
        <f>IF(ISERROR('31a'!B34/'30a'!$B34*100),"n.a.",'31a'!B34/'30a'!$B34*100)</f>
        <v>76.50306748466258</v>
      </c>
      <c r="C34" s="12">
        <f>IF(ISERROR('31a'!C34/'30a'!$B34*100),"n.a.",'31a'!C34/'30a'!$B34*100)</f>
        <v>5.1533742331288348</v>
      </c>
      <c r="D34" s="12">
        <f>IF(ISERROR('31a'!D34/'30a'!$B34*100),"n.a.",'31a'!D34/'30a'!$B34*100)</f>
        <v>13.61963190184049</v>
      </c>
      <c r="E34" s="12">
        <f>IF(ISERROR('31a'!E34/'30a'!$B34*100),"n.a.",'31a'!E34/'30a'!$B34*100)</f>
        <v>8.5889570552147241</v>
      </c>
      <c r="F34" s="12">
        <f>IF(ISERROR('31a'!F34/'30a'!$B34*100),"n.a.",'31a'!F34/'30a'!$B34*100)</f>
        <v>14.662576687116562</v>
      </c>
      <c r="G34" s="12">
        <f>IF(ISERROR('31a'!G34/'30a'!$B34*100),"n.a.",'31a'!G34/'30a'!$B34*100)</f>
        <v>4.1717791411042944</v>
      </c>
      <c r="H34" s="12">
        <f>IF(ISERROR('31a'!H34/'30a'!$B34*100),"n.a.",'31a'!H34/'30a'!$B34*100)</f>
        <v>3.4355828220858893</v>
      </c>
      <c r="I34" s="12">
        <f>IF(ISERROR('31a'!I34/'30a'!$B34*100),"n.a.",'31a'!I34/'30a'!$B34*100)</f>
        <v>3.6809815950920246</v>
      </c>
      <c r="J34" s="112">
        <f>IF(ISERROR('31a'!J34/'30a'!$B34*100),"n.a.",'31a'!J34/'30a'!$B34*100)</f>
        <v>5.3987730061349701</v>
      </c>
      <c r="K34" s="112">
        <f>IF(ISERROR('31a'!K34/'30a'!$B34*100),"n.a.",'31a'!K34/'30a'!$B34*100)</f>
        <v>4.2331288343558287</v>
      </c>
      <c r="L34" s="112">
        <f>IF(ISERROR('31a'!L34/'30a'!$B34*100),"n.a.",'31a'!L34/'30a'!$B34*100)</f>
        <v>8.9570552147239262</v>
      </c>
      <c r="M34" s="113">
        <f>IF(ISERROR('31a'!M34/'30a'!$B34*100),"n.a.",'31a'!M34/'30a'!$B34*100)</f>
        <v>4.6012269938650308</v>
      </c>
      <c r="N34"/>
      <c r="O34"/>
      <c r="P34"/>
      <c r="Q34"/>
      <c r="R34"/>
      <c r="S34"/>
      <c r="T34"/>
    </row>
    <row r="35" spans="1:20">
      <c r="A35" s="76">
        <v>2012</v>
      </c>
      <c r="B35" s="11">
        <f>IF(ISERROR('31a'!B35/'30a'!$B35*100),"n.a.",'31a'!B35/'30a'!$B35*100)</f>
        <v>77.047289504036897</v>
      </c>
      <c r="C35" s="12">
        <f>IF(ISERROR('31a'!C35/'30a'!$B35*100),"n.a.",'31a'!C35/'30a'!$B35*100)</f>
        <v>5.8246828143021911</v>
      </c>
      <c r="D35" s="12">
        <f>IF(ISERROR('31a'!D35/'30a'!$B35*100),"n.a.",'31a'!D35/'30a'!$B35*100)</f>
        <v>14.994232987312571</v>
      </c>
      <c r="E35" s="12">
        <f>IF(ISERROR('31a'!E35/'30a'!$B35*100),"n.a.",'31a'!E35/'30a'!$B35*100)</f>
        <v>8.7658592848904267</v>
      </c>
      <c r="F35" s="12">
        <f>IF(ISERROR('31a'!F35/'30a'!$B35*100),"n.a.",'31a'!F35/'30a'!$B35*100)</f>
        <v>14.302191464821224</v>
      </c>
      <c r="G35" s="12">
        <f>IF(ISERROR('31a'!G35/'30a'!$B35*100),"n.a.",'31a'!G35/'30a'!$B35*100)</f>
        <v>4.5559400230680511</v>
      </c>
      <c r="H35" s="12">
        <f>IF(ISERROR('31a'!H35/'30a'!$B35*100),"n.a.",'31a'!H35/'30a'!$B35*100)</f>
        <v>3.9215686274509802</v>
      </c>
      <c r="I35" s="12">
        <f>IF(ISERROR('31a'!I35/'30a'!$B35*100),"n.a.",'31a'!I35/'30a'!$B35*100)</f>
        <v>3.633217993079584</v>
      </c>
      <c r="J35" s="112">
        <f>IF(ISERROR('31a'!J35/'30a'!$B35*100),"n.a.",'31a'!J35/'30a'!$B35*100)</f>
        <v>4.5559400230680511</v>
      </c>
      <c r="K35" s="112">
        <f>IF(ISERROR('31a'!K35/'30a'!$B35*100),"n.a.",'31a'!K35/'30a'!$B35*100)</f>
        <v>4.5559400230680511</v>
      </c>
      <c r="L35" s="112">
        <f>IF(ISERROR('31a'!L35/'30a'!$B35*100),"n.a.",'31a'!L35/'30a'!$B35*100)</f>
        <v>8.362168396770473</v>
      </c>
      <c r="M35" s="113">
        <f>IF(ISERROR('31a'!M35/'30a'!$B35*100),"n.a.",'31a'!M35/'30a'!$B35*100)</f>
        <v>3.6908881199538639</v>
      </c>
      <c r="N35"/>
      <c r="O35"/>
      <c r="P35"/>
      <c r="Q35"/>
      <c r="R35"/>
      <c r="S35"/>
      <c r="T35"/>
    </row>
    <row r="36" spans="1:20">
      <c r="A36" s="98">
        <v>2013</v>
      </c>
      <c r="B36" s="107">
        <f>IF(ISERROR('31a'!B36/'30a'!$B36*100),"n.a.",'31a'!B36/'30a'!$B36*100)</f>
        <v>76.440387906446077</v>
      </c>
      <c r="C36" s="108">
        <f>IF(ISERROR('31a'!C36/'30a'!$B36*100),"n.a.",'31a'!C36/'30a'!$B36*100)</f>
        <v>6.103822019395321</v>
      </c>
      <c r="D36" s="108">
        <f>IF(ISERROR('31a'!D36/'30a'!$B36*100),"n.a.",'31a'!D36/'30a'!$B36*100)</f>
        <v>12.606959498003423</v>
      </c>
      <c r="E36" s="108">
        <f>IF(ISERROR('31a'!E36/'30a'!$B36*100),"n.a.",'31a'!E36/'30a'!$B36*100)</f>
        <v>8.100399315459212</v>
      </c>
      <c r="F36" s="108">
        <f>IF(ISERROR('31a'!F36/'30a'!$B36*100),"n.a.",'31a'!F36/'30a'!$B36*100)</f>
        <v>14.147176269252709</v>
      </c>
      <c r="G36" s="108">
        <f>IF(ISERROR('31a'!G36/'30a'!$B36*100),"n.a.",'31a'!G36/'30a'!$B36*100)</f>
        <v>4.6206503137478601</v>
      </c>
      <c r="H36" s="108">
        <f>IF(ISERROR('31a'!H36/'30a'!$B36*100),"n.a.",'31a'!H36/'30a'!$B36*100)</f>
        <v>3.1374786081003991</v>
      </c>
      <c r="I36" s="108">
        <f>IF(ISERROR('31a'!I36/'30a'!$B36*100),"n.a.",'31a'!I36/'30a'!$B36*100)</f>
        <v>3.9361095265259558</v>
      </c>
      <c r="J36" s="114">
        <f>IF(ISERROR('31a'!J36/'30a'!$B36*100),"n.a.",'31a'!J36/'30a'!$B36*100)</f>
        <v>4.9629207073588129</v>
      </c>
      <c r="K36" s="114">
        <f>IF(ISERROR('31a'!K36/'30a'!$B36*100),"n.a.",'31a'!K36/'30a'!$B36*100)</f>
        <v>4.5065601825442103</v>
      </c>
      <c r="L36" s="114">
        <f>IF(ISERROR('31a'!L36/'30a'!$B36*100),"n.a.",'31a'!L36/'30a'!$B36*100)</f>
        <v>9.526525955504848</v>
      </c>
      <c r="M36" s="115">
        <f>IF(ISERROR('31a'!M36/'30a'!$B36*100),"n.a.",'31a'!M36/'30a'!$B36*100)</f>
        <v>4.7917855105533373</v>
      </c>
      <c r="N36"/>
      <c r="O36"/>
      <c r="P36"/>
      <c r="Q36"/>
      <c r="R36"/>
      <c r="S36"/>
      <c r="T36"/>
    </row>
    <row r="37" spans="1:20">
      <c r="A37" s="77" t="s">
        <v>60</v>
      </c>
      <c r="B37" s="109"/>
      <c r="C37" s="109"/>
      <c r="D37" s="109"/>
      <c r="E37" s="109"/>
      <c r="F37" s="109"/>
      <c r="G37" s="109"/>
      <c r="H37" s="109"/>
      <c r="I37" s="109"/>
      <c r="J37" s="116"/>
      <c r="K37" s="116"/>
      <c r="L37" s="116"/>
      <c r="M37" s="117"/>
      <c r="N37"/>
      <c r="O37"/>
      <c r="P37"/>
      <c r="Q37"/>
      <c r="R37"/>
      <c r="S37"/>
      <c r="T37"/>
    </row>
    <row r="38" spans="1:20">
      <c r="A38" s="97">
        <v>2007</v>
      </c>
      <c r="B38" s="105">
        <f>IF(ISERROR('31a'!B38/'30a'!$B38*100),"n.a.",'31a'!B38/'30a'!$B38*100)</f>
        <v>72.799156562994199</v>
      </c>
      <c r="C38" s="106">
        <f>IF(ISERROR('31a'!C38/'30a'!$B38*100),"n.a.",'31a'!C38/'30a'!$B38*100)</f>
        <v>5.5350553505535061</v>
      </c>
      <c r="D38" s="106">
        <f>IF(ISERROR('31a'!D38/'30a'!$B38*100),"n.a.",'31a'!D38/'30a'!$B38*100)</f>
        <v>12.124406958355298</v>
      </c>
      <c r="E38" s="106">
        <f>IF(ISERROR('31a'!E38/'30a'!$B38*100),"n.a.",'31a'!E38/'30a'!$B38*100)</f>
        <v>7.4855034264628362</v>
      </c>
      <c r="F38" s="106">
        <f>IF(ISERROR('31a'!F38/'30a'!$B38*100),"n.a.",'31a'!F38/'30a'!$B38*100)</f>
        <v>15.709014232999474</v>
      </c>
      <c r="G38" s="106">
        <f>IF(ISERROR('31a'!G38/'30a'!$B38*100),"n.a.",'31a'!G38/'30a'!$B38*100)</f>
        <v>5.5877701634159198</v>
      </c>
      <c r="H38" s="106">
        <f>IF(ISERROR('31a'!H38/'30a'!$B38*100),"n.a.",'31a'!H38/'30a'!$B38*100)</f>
        <v>3.0047443331576176</v>
      </c>
      <c r="I38" s="106">
        <f>IF(ISERROR('31a'!I38/'30a'!$B38*100),"n.a.",'31a'!I38/'30a'!$B38*100)</f>
        <v>2.8465998945703745</v>
      </c>
      <c r="J38" s="110">
        <f>IF(ISERROR('31a'!J38/'30a'!$B38*100),"n.a.",'31a'!J38/'30a'!$B38*100)</f>
        <v>4.3753294675803902</v>
      </c>
      <c r="K38" s="110">
        <f>IF(ISERROR('31a'!K38/'30a'!$B38*100),"n.a.",'31a'!K38/'30a'!$B38*100)</f>
        <v>3.0574591460200318</v>
      </c>
      <c r="L38" s="110">
        <f>IF(ISERROR('31a'!L38/'30a'!$B38*100),"n.a.",'31a'!L38/'30a'!$B38*100)</f>
        <v>8.4870848708487099</v>
      </c>
      <c r="M38" s="111">
        <f>IF(ISERROR('31a'!M38/'30a'!$B38*100),"n.a.",'31a'!M38/'30a'!$B38*100)</f>
        <v>4.5334739061676332</v>
      </c>
      <c r="N38"/>
      <c r="O38"/>
      <c r="P38"/>
      <c r="Q38"/>
      <c r="R38"/>
      <c r="S38"/>
      <c r="T38"/>
    </row>
    <row r="39" spans="1:20">
      <c r="A39" s="76">
        <v>2008</v>
      </c>
      <c r="B39" s="11">
        <f>IF(ISERROR('31a'!B39/'30a'!$B39*100),"n.a.",'31a'!B39/'30a'!$B39*100)</f>
        <v>73.134328358208961</v>
      </c>
      <c r="C39" s="12">
        <f>IF(ISERROR('31a'!C39/'30a'!$B39*100),"n.a.",'31a'!C39/'30a'!$B39*100)</f>
        <v>6.666666666666667</v>
      </c>
      <c r="D39" s="12">
        <f>IF(ISERROR('31a'!D39/'30a'!$B39*100),"n.a.",'31a'!D39/'30a'!$B39*100)</f>
        <v>10.547263681592039</v>
      </c>
      <c r="E39" s="12">
        <f>IF(ISERROR('31a'!E39/'30a'!$B39*100),"n.a.",'31a'!E39/'30a'!$B39*100)</f>
        <v>6.8159203980099505</v>
      </c>
      <c r="F39" s="12">
        <f>IF(ISERROR('31a'!F39/'30a'!$B39*100),"n.a.",'31a'!F39/'30a'!$B39*100)</f>
        <v>16.169154228855724</v>
      </c>
      <c r="G39" s="12">
        <f>IF(ISERROR('31a'!G39/'30a'!$B39*100),"n.a.",'31a'!G39/'30a'!$B39*100)</f>
        <v>5.8706467661691546</v>
      </c>
      <c r="H39" s="12">
        <f>IF(ISERROR('31a'!H39/'30a'!$B39*100),"n.a.",'31a'!H39/'30a'!$B39*100)</f>
        <v>2.9353233830845773</v>
      </c>
      <c r="I39" s="12">
        <f>IF(ISERROR('31a'!I39/'30a'!$B39*100),"n.a.",'31a'!I39/'30a'!$B39*100)</f>
        <v>2.4378109452736321</v>
      </c>
      <c r="J39" s="112">
        <f>IF(ISERROR('31a'!J39/'30a'!$B39*100),"n.a.",'31a'!J39/'30a'!$B39*100)</f>
        <v>4.9751243781094532</v>
      </c>
      <c r="K39" s="112">
        <f>IF(ISERROR('31a'!K39/'30a'!$B39*100),"n.a.",'31a'!K39/'30a'!$B39*100)</f>
        <v>4.7761194029850751</v>
      </c>
      <c r="L39" s="112">
        <f>IF(ISERROR('31a'!L39/'30a'!$B39*100),"n.a.",'31a'!L39/'30a'!$B39*100)</f>
        <v>7.3631840796019903</v>
      </c>
      <c r="M39" s="113">
        <f>IF(ISERROR('31a'!M39/'30a'!$B39*100),"n.a.",'31a'!M39/'30a'!$B39*100)</f>
        <v>4.5273631840796016</v>
      </c>
      <c r="N39"/>
      <c r="O39"/>
      <c r="P39"/>
      <c r="Q39"/>
      <c r="R39"/>
      <c r="S39"/>
      <c r="T39"/>
    </row>
    <row r="40" spans="1:20">
      <c r="A40" s="76">
        <v>2009</v>
      </c>
      <c r="B40" s="11">
        <f>IF(ISERROR('31a'!B40/'30a'!$B40*100),"n.a.",'31a'!B40/'30a'!$B40*100)</f>
        <v>77.302798982188307</v>
      </c>
      <c r="C40" s="12">
        <f>IF(ISERROR('31a'!C40/'30a'!$B40*100),"n.a.",'31a'!C40/'30a'!$B40*100)</f>
        <v>6.3613231552162848</v>
      </c>
      <c r="D40" s="12">
        <f>IF(ISERROR('31a'!D40/'30a'!$B40*100),"n.a.",'31a'!D40/'30a'!$B40*100)</f>
        <v>12.010178117048346</v>
      </c>
      <c r="E40" s="12">
        <f>IF(ISERROR('31a'!E40/'30a'!$B40*100),"n.a.",'31a'!E40/'30a'!$B40*100)</f>
        <v>7.4300254452926211</v>
      </c>
      <c r="F40" s="12">
        <f>IF(ISERROR('31a'!F40/'30a'!$B40*100),"n.a.",'31a'!F40/'30a'!$B40*100)</f>
        <v>17.048346055979643</v>
      </c>
      <c r="G40" s="12">
        <f>IF(ISERROR('31a'!G40/'30a'!$B40*100),"n.a.",'31a'!G40/'30a'!$B40*100)</f>
        <v>5.547073791348601</v>
      </c>
      <c r="H40" s="12">
        <f>IF(ISERROR('31a'!H40/'30a'!$B40*100),"n.a.",'31a'!H40/'30a'!$B40*100)</f>
        <v>4.9363867684478366</v>
      </c>
      <c r="I40" s="12">
        <f>IF(ISERROR('31a'!I40/'30a'!$B40*100),"n.a.",'31a'!I40/'30a'!$B40*100)</f>
        <v>3.4605597964376589</v>
      </c>
      <c r="J40" s="112">
        <f>IF(ISERROR('31a'!J40/'30a'!$B40*100),"n.a.",'31a'!J40/'30a'!$B40*100)</f>
        <v>3.6132315521628495</v>
      </c>
      <c r="K40" s="112">
        <f>IF(ISERROR('31a'!K40/'30a'!$B40*100),"n.a.",'31a'!K40/'30a'!$B40*100)</f>
        <v>4.4783715012722647</v>
      </c>
      <c r="L40" s="112">
        <f>IF(ISERROR('31a'!L40/'30a'!$B40*100),"n.a.",'31a'!L40/'30a'!$B40*100)</f>
        <v>8.1933842239185761</v>
      </c>
      <c r="M40" s="113">
        <f>IF(ISERROR('31a'!M40/'30a'!$B40*100),"n.a.",'31a'!M40/'30a'!$B40*100)</f>
        <v>4.1730279898218825</v>
      </c>
      <c r="N40"/>
      <c r="O40"/>
      <c r="P40"/>
      <c r="Q40"/>
      <c r="R40"/>
      <c r="S40"/>
      <c r="T40"/>
    </row>
    <row r="41" spans="1:20">
      <c r="A41" s="76">
        <v>2010</v>
      </c>
      <c r="B41" s="11">
        <f>IF(ISERROR('31a'!B41/'30a'!$B41*100),"n.a.",'31a'!B41/'30a'!$B41*100)</f>
        <v>75.479523068947643</v>
      </c>
      <c r="C41" s="12">
        <f>IF(ISERROR('31a'!C41/'30a'!$B41*100),"n.a.",'31a'!C41/'30a'!$B41*100)</f>
        <v>6.2726801451529282</v>
      </c>
      <c r="D41" s="12">
        <f>IF(ISERROR('31a'!D41/'30a'!$B41*100),"n.a.",'31a'!D41/'30a'!$B41*100)</f>
        <v>12.649040953862103</v>
      </c>
      <c r="E41" s="12">
        <f>IF(ISERROR('31a'!E41/'30a'!$B41*100),"n.a.",'31a'!E41/'30a'!$B41*100)</f>
        <v>8.2944530844997413</v>
      </c>
      <c r="F41" s="12">
        <f>IF(ISERROR('31a'!F41/'30a'!$B41*100),"n.a.",'31a'!F41/'30a'!$B41*100)</f>
        <v>14.670813893208917</v>
      </c>
      <c r="G41" s="12">
        <f>IF(ISERROR('31a'!G41/'30a'!$B41*100),"n.a.",'31a'!G41/'30a'!$B41*100)</f>
        <v>5.5987558320373259</v>
      </c>
      <c r="H41" s="12">
        <f>IF(ISERROR('31a'!H41/'30a'!$B41*100),"n.a.",'31a'!H41/'30a'!$B41*100)</f>
        <v>4.4582685329186109</v>
      </c>
      <c r="I41" s="12">
        <f>IF(ISERROR('31a'!I41/'30a'!$B41*100),"n.a.",'31a'!I41/'30a'!$B41*100)</f>
        <v>2.9030585795749091</v>
      </c>
      <c r="J41" s="112">
        <f>IF(ISERROR('31a'!J41/'30a'!$B41*100),"n.a.",'31a'!J41/'30a'!$B41*100)</f>
        <v>4.7174701918092277</v>
      </c>
      <c r="K41" s="112">
        <f>IF(ISERROR('31a'!K41/'30a'!$B41*100),"n.a.",'31a'!K41/'30a'!$B41*100)</f>
        <v>3.421461897356143</v>
      </c>
      <c r="L41" s="112">
        <f>IF(ISERROR('31a'!L41/'30a'!$B41*100),"n.a.",'31a'!L41/'30a'!$B41*100)</f>
        <v>8.6573354069466042</v>
      </c>
      <c r="M41" s="113">
        <f>IF(ISERROR('31a'!M41/'30a'!$B41*100),"n.a.",'31a'!M41/'30a'!$B41*100)</f>
        <v>3.7843442198030064</v>
      </c>
      <c r="N41"/>
      <c r="O41"/>
      <c r="P41"/>
      <c r="Q41"/>
      <c r="R41"/>
      <c r="S41"/>
      <c r="T41"/>
    </row>
    <row r="42" spans="1:20">
      <c r="A42" s="76">
        <v>2011</v>
      </c>
      <c r="B42" s="11">
        <f>IF(ISERROR('31a'!B42/'30a'!$B42*100),"n.a.",'31a'!B42/'30a'!$B42*100)</f>
        <v>74.864997545409921</v>
      </c>
      <c r="C42" s="12">
        <f>IF(ISERROR('31a'!C42/'30a'!$B42*100),"n.a.",'31a'!C42/'30a'!$B42*100)</f>
        <v>6.3328424153166436</v>
      </c>
      <c r="D42" s="12">
        <f>IF(ISERROR('31a'!D42/'30a'!$B42*100),"n.a.",'31a'!D42/'30a'!$B42*100)</f>
        <v>12.223858615611192</v>
      </c>
      <c r="E42" s="12">
        <f>IF(ISERROR('31a'!E42/'30a'!$B42*100),"n.a.",'31a'!E42/'30a'!$B42*100)</f>
        <v>7.3146784486990679</v>
      </c>
      <c r="F42" s="12">
        <f>IF(ISERROR('31a'!F42/'30a'!$B42*100),"n.a.",'31a'!F42/'30a'!$B42*100)</f>
        <v>15.66028473244968</v>
      </c>
      <c r="G42" s="12">
        <f>IF(ISERROR('31a'!G42/'30a'!$B42*100),"n.a.",'31a'!G42/'30a'!$B42*100)</f>
        <v>5.7437407952871871</v>
      </c>
      <c r="H42" s="12">
        <f>IF(ISERROR('31a'!H42/'30a'!$B42*100),"n.a.",'31a'!H42/'30a'!$B42*100)</f>
        <v>3.6818851251840945</v>
      </c>
      <c r="I42" s="12">
        <f>IF(ISERROR('31a'!I42/'30a'!$B42*100),"n.a.",'31a'!I42/'30a'!$B42*100)</f>
        <v>2.8964162984781545</v>
      </c>
      <c r="J42" s="112">
        <f>IF(ISERROR('31a'!J42/'30a'!$B42*100),"n.a.",'31a'!J42/'30a'!$B42*100)</f>
        <v>3.8782523318605793</v>
      </c>
      <c r="K42" s="112">
        <f>IF(ISERROR('31a'!K42/'30a'!$B42*100),"n.a.",'31a'!K42/'30a'!$B42*100)</f>
        <v>4.025527736867943</v>
      </c>
      <c r="L42" s="112">
        <f>IF(ISERROR('31a'!L42/'30a'!$B42*100),"n.a.",'31a'!L42/'30a'!$B42*100)</f>
        <v>8.2965144820814913</v>
      </c>
      <c r="M42" s="113">
        <f>IF(ISERROR('31a'!M42/'30a'!$B42*100),"n.a.",'31a'!M42/'30a'!$B42*100)</f>
        <v>4.8109965635738838</v>
      </c>
      <c r="N42"/>
      <c r="O42"/>
      <c r="P42"/>
      <c r="Q42"/>
      <c r="R42"/>
      <c r="S42"/>
      <c r="T42"/>
    </row>
    <row r="43" spans="1:20">
      <c r="A43" s="76">
        <v>2012</v>
      </c>
      <c r="B43" s="11">
        <f>IF(ISERROR('31a'!B43/'30a'!$B43*100),"n.a.",'31a'!B43/'30a'!$B43*100)</f>
        <v>72.407045009784738</v>
      </c>
      <c r="C43" s="12">
        <f>IF(ISERROR('31a'!C43/'30a'!$B43*100),"n.a.",'31a'!C43/'30a'!$B43*100)</f>
        <v>6.506849315068493</v>
      </c>
      <c r="D43" s="12">
        <f>IF(ISERROR('31a'!D43/'30a'!$B43*100),"n.a.",'31a'!D43/'30a'!$B43*100)</f>
        <v>12.671232876712327</v>
      </c>
      <c r="E43" s="12">
        <f>IF(ISERROR('31a'!E43/'30a'!$B43*100),"n.a.",'31a'!E43/'30a'!$B43*100)</f>
        <v>7.1428571428571423</v>
      </c>
      <c r="F43" s="12">
        <f>IF(ISERROR('31a'!F43/'30a'!$B43*100),"n.a.",'31a'!F43/'30a'!$B43*100)</f>
        <v>13.943248532289628</v>
      </c>
      <c r="G43" s="12">
        <f>IF(ISERROR('31a'!G43/'30a'!$B43*100),"n.a.",'31a'!G43/'30a'!$B43*100)</f>
        <v>5.1369863013698627</v>
      </c>
      <c r="H43" s="12">
        <f>IF(ISERROR('31a'!H43/'30a'!$B43*100),"n.a.",'31a'!H43/'30a'!$B43*100)</f>
        <v>3.8649706457925634</v>
      </c>
      <c r="I43" s="12">
        <f>IF(ISERROR('31a'!I43/'30a'!$B43*100),"n.a.",'31a'!I43/'30a'!$B43*100)</f>
        <v>2.9843444227005871</v>
      </c>
      <c r="J43" s="112">
        <f>IF(ISERROR('31a'!J43/'30a'!$B43*100),"n.a.",'31a'!J43/'30a'!$B43*100)</f>
        <v>4.6966731898238745</v>
      </c>
      <c r="K43" s="112">
        <f>IF(ISERROR('31a'!K43/'30a'!$B43*100),"n.a.",'31a'!K43/'30a'!$B43*100)</f>
        <v>4.5009784735812133</v>
      </c>
      <c r="L43" s="112">
        <f>IF(ISERROR('31a'!L43/'30a'!$B43*100),"n.a.",'31a'!L43/'30a'!$B43*100)</f>
        <v>7.6320939334637963</v>
      </c>
      <c r="M43" s="113">
        <f>IF(ISERROR('31a'!M43/'30a'!$B43*100),"n.a.",'31a'!M43/'30a'!$B43*100)</f>
        <v>3.2778864970645789</v>
      </c>
      <c r="N43"/>
      <c r="O43"/>
      <c r="P43"/>
      <c r="Q43"/>
      <c r="R43"/>
      <c r="S43"/>
      <c r="T43"/>
    </row>
    <row r="44" spans="1:20">
      <c r="A44" s="98">
        <v>2013</v>
      </c>
      <c r="B44" s="107">
        <f>IF(ISERROR('31a'!B44/'30a'!$B44*100),"n.a.",'31a'!B44/'30a'!$B44*100)</f>
        <v>74.368747022391616</v>
      </c>
      <c r="C44" s="108">
        <f>IF(ISERROR('31a'!C44/'30a'!$B44*100),"n.a.",'31a'!C44/'30a'!$B44*100)</f>
        <v>6.6698427822772741</v>
      </c>
      <c r="D44" s="108">
        <f>IF(ISERROR('31a'!D44/'30a'!$B44*100),"n.a.",'31a'!D44/'30a'!$B44*100)</f>
        <v>13.673177703668413</v>
      </c>
      <c r="E44" s="108">
        <f>IF(ISERROR('31a'!E44/'30a'!$B44*100),"n.a.",'31a'!E44/'30a'!$B44*100)</f>
        <v>6.3363506431634118</v>
      </c>
      <c r="F44" s="108">
        <f>IF(ISERROR('31a'!F44/'30a'!$B44*100),"n.a.",'31a'!F44/'30a'!$B44*100)</f>
        <v>14.864221057646498</v>
      </c>
      <c r="G44" s="108">
        <f>IF(ISERROR('31a'!G44/'30a'!$B44*100),"n.a.",'31a'!G44/'30a'!$B44*100)</f>
        <v>5.5264411624583136</v>
      </c>
      <c r="H44" s="108">
        <f>IF(ISERROR('31a'!H44/'30a'!$B44*100),"n.a.",'31a'!H44/'30a'!$B44*100)</f>
        <v>4.9070986183897096</v>
      </c>
      <c r="I44" s="108">
        <f>IF(ISERROR('31a'!I44/'30a'!$B44*100),"n.a.",'31a'!I44/'30a'!$B44*100)</f>
        <v>4.0495474035254881</v>
      </c>
      <c r="J44" s="114">
        <f>IF(ISERROR('31a'!J44/'30a'!$B44*100),"n.a.",'31a'!J44/'30a'!$B44*100)</f>
        <v>4.0019056693663648</v>
      </c>
      <c r="K44" s="114">
        <f>IF(ISERROR('31a'!K44/'30a'!$B44*100),"n.a.",'31a'!K44/'30a'!$B44*100)</f>
        <v>3.1919961886612676</v>
      </c>
      <c r="L44" s="114">
        <f>IF(ISERROR('31a'!L44/'30a'!$B44*100),"n.a.",'31a'!L44/'30a'!$B44*100)</f>
        <v>7.1939018580276324</v>
      </c>
      <c r="M44" s="115">
        <f>IF(ISERROR('31a'!M44/'30a'!$B44*100),"n.a.",'31a'!M44/'30a'!$B44*100)</f>
        <v>3.9066222010481177</v>
      </c>
      <c r="N44"/>
      <c r="O44"/>
      <c r="P44"/>
      <c r="Q44"/>
      <c r="R44"/>
      <c r="S44"/>
      <c r="T44"/>
    </row>
    <row r="46" spans="1:20">
      <c r="A46" s="2" t="s">
        <v>153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Sheet52">
    <pageSetUpPr fitToPage="1"/>
  </sheetPr>
  <dimension ref="A1:S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19">
      <c r="A1" s="1" t="s">
        <v>240</v>
      </c>
    </row>
    <row r="2" spans="1:19">
      <c r="A2" s="1"/>
    </row>
    <row r="3" spans="1:19" ht="111" customHeight="1">
      <c r="B3" s="70" t="s">
        <v>91</v>
      </c>
      <c r="C3" s="71" t="s">
        <v>92</v>
      </c>
      <c r="D3" s="71" t="s">
        <v>93</v>
      </c>
      <c r="E3" s="71" t="s">
        <v>94</v>
      </c>
      <c r="F3" s="71" t="s">
        <v>95</v>
      </c>
      <c r="G3" s="71" t="s">
        <v>96</v>
      </c>
      <c r="H3" s="71" t="s">
        <v>97</v>
      </c>
      <c r="I3" s="71" t="s">
        <v>98</v>
      </c>
      <c r="J3" s="71" t="s">
        <v>99</v>
      </c>
      <c r="K3" s="71" t="s">
        <v>100</v>
      </c>
      <c r="L3" s="72" t="s">
        <v>101</v>
      </c>
    </row>
    <row r="4" spans="1:19">
      <c r="A4" s="94" t="s">
        <v>136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9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9">
      <c r="A6" s="97">
        <v>2007</v>
      </c>
      <c r="B6" s="106">
        <v>16798.099999999999</v>
      </c>
      <c r="C6" s="106">
        <v>1495.9</v>
      </c>
      <c r="D6" s="106">
        <v>3022.4</v>
      </c>
      <c r="E6" s="106">
        <v>1178.9000000000001</v>
      </c>
      <c r="F6" s="106">
        <v>997.6</v>
      </c>
      <c r="G6" s="106">
        <v>1433.5</v>
      </c>
      <c r="H6" s="106">
        <v>506.9</v>
      </c>
      <c r="I6" s="106">
        <v>4100.2</v>
      </c>
      <c r="J6" s="110">
        <v>2515.9</v>
      </c>
      <c r="K6" s="110">
        <v>577.20000000000005</v>
      </c>
      <c r="L6" s="111">
        <v>969.7</v>
      </c>
      <c r="M6"/>
      <c r="N6"/>
      <c r="O6"/>
      <c r="P6"/>
      <c r="Q6"/>
      <c r="R6"/>
      <c r="S6"/>
    </row>
    <row r="7" spans="1:19">
      <c r="A7" s="76">
        <v>2008</v>
      </c>
      <c r="B7" s="12">
        <v>17083.8</v>
      </c>
      <c r="C7" s="12">
        <v>1564.6</v>
      </c>
      <c r="D7" s="12">
        <v>3119.5</v>
      </c>
      <c r="E7" s="12">
        <v>1202.9000000000001</v>
      </c>
      <c r="F7" s="12">
        <v>1040.8</v>
      </c>
      <c r="G7" s="12">
        <v>1483</v>
      </c>
      <c r="H7" s="12">
        <v>529.29999999999995</v>
      </c>
      <c r="I7" s="12">
        <v>4096.1000000000004</v>
      </c>
      <c r="J7" s="112">
        <v>2610.1999999999998</v>
      </c>
      <c r="K7" s="112">
        <v>542</v>
      </c>
      <c r="L7" s="113">
        <v>895.3</v>
      </c>
      <c r="M7"/>
      <c r="N7"/>
      <c r="O7"/>
      <c r="P7"/>
      <c r="Q7"/>
      <c r="R7"/>
      <c r="S7"/>
    </row>
    <row r="8" spans="1:19">
      <c r="A8" s="76">
        <v>2009</v>
      </c>
      <c r="B8" s="12">
        <v>16809.7</v>
      </c>
      <c r="C8" s="12">
        <v>1531.8</v>
      </c>
      <c r="D8" s="12">
        <v>3044.6</v>
      </c>
      <c r="E8" s="12">
        <v>1186.9000000000001</v>
      </c>
      <c r="F8" s="12">
        <v>1062.0999999999999</v>
      </c>
      <c r="G8" s="12">
        <v>1554.6</v>
      </c>
      <c r="H8" s="12">
        <v>544</v>
      </c>
      <c r="I8" s="12">
        <v>4103.8</v>
      </c>
      <c r="J8" s="112">
        <v>2464.6999999999998</v>
      </c>
      <c r="K8" s="112">
        <v>530.79999999999995</v>
      </c>
      <c r="L8" s="113">
        <v>786.4</v>
      </c>
      <c r="M8"/>
      <c r="N8"/>
      <c r="O8"/>
      <c r="P8"/>
      <c r="Q8"/>
      <c r="R8"/>
      <c r="S8"/>
    </row>
    <row r="9" spans="1:19">
      <c r="A9" s="76">
        <v>2010</v>
      </c>
      <c r="B9" s="12">
        <v>17039.3</v>
      </c>
      <c r="C9" s="12">
        <v>1525.5</v>
      </c>
      <c r="D9" s="12">
        <v>3060.1</v>
      </c>
      <c r="E9" s="12">
        <v>1255.4000000000001</v>
      </c>
      <c r="F9" s="12">
        <v>1094.0999999999999</v>
      </c>
      <c r="G9" s="12">
        <v>1611.3</v>
      </c>
      <c r="H9" s="12">
        <v>552.1</v>
      </c>
      <c r="I9" s="12">
        <v>4141</v>
      </c>
      <c r="J9" s="112">
        <v>2485.3000000000002</v>
      </c>
      <c r="K9" s="112">
        <v>526.6</v>
      </c>
      <c r="L9" s="113">
        <v>788</v>
      </c>
      <c r="M9"/>
      <c r="N9"/>
      <c r="O9"/>
      <c r="P9"/>
      <c r="Q9"/>
      <c r="R9"/>
      <c r="S9"/>
    </row>
    <row r="10" spans="1:19">
      <c r="A10" s="76">
        <v>2011</v>
      </c>
      <c r="B10" s="11">
        <v>17306.400000000001</v>
      </c>
      <c r="C10" s="12">
        <v>1477.3</v>
      </c>
      <c r="D10" s="12">
        <v>3121.7</v>
      </c>
      <c r="E10" s="12">
        <v>1272</v>
      </c>
      <c r="F10" s="12">
        <v>1163</v>
      </c>
      <c r="G10" s="12">
        <v>1593.1</v>
      </c>
      <c r="H10" s="12">
        <v>576</v>
      </c>
      <c r="I10" s="12">
        <v>4170.5</v>
      </c>
      <c r="J10" s="112">
        <v>2587.1999999999998</v>
      </c>
      <c r="K10" s="112">
        <v>529.9</v>
      </c>
      <c r="L10" s="113">
        <v>815.5</v>
      </c>
      <c r="M10"/>
      <c r="N10"/>
      <c r="O10"/>
      <c r="P10"/>
      <c r="Q10"/>
      <c r="R10"/>
      <c r="S10"/>
    </row>
    <row r="11" spans="1:19">
      <c r="A11" s="76">
        <v>2012</v>
      </c>
      <c r="B11" s="11">
        <v>17511.3</v>
      </c>
      <c r="C11" s="12">
        <v>1508.6</v>
      </c>
      <c r="D11" s="12">
        <v>3107.1</v>
      </c>
      <c r="E11" s="12">
        <v>1298.3</v>
      </c>
      <c r="F11" s="12">
        <v>1182.4000000000001</v>
      </c>
      <c r="G11" s="12">
        <v>1641.1</v>
      </c>
      <c r="H11" s="12">
        <v>565</v>
      </c>
      <c r="I11" s="12">
        <v>4219.1000000000004</v>
      </c>
      <c r="J11" s="112">
        <v>2637.9</v>
      </c>
      <c r="K11" s="112">
        <v>539.70000000000005</v>
      </c>
      <c r="L11" s="113">
        <v>812.2</v>
      </c>
      <c r="M11"/>
      <c r="N11"/>
      <c r="O11"/>
      <c r="P11"/>
      <c r="Q11"/>
      <c r="R11"/>
      <c r="S11"/>
    </row>
    <row r="12" spans="1:19">
      <c r="A12" s="98">
        <v>2013</v>
      </c>
      <c r="B12" s="107">
        <v>17742.900000000001</v>
      </c>
      <c r="C12" s="108">
        <v>1457.8</v>
      </c>
      <c r="D12" s="108">
        <v>3134.1</v>
      </c>
      <c r="E12" s="108">
        <v>1345.3</v>
      </c>
      <c r="F12" s="108">
        <v>1199.3</v>
      </c>
      <c r="G12" s="108">
        <v>1687.8</v>
      </c>
      <c r="H12" s="108">
        <v>594.79999999999995</v>
      </c>
      <c r="I12" s="108">
        <v>4323.8999999999996</v>
      </c>
      <c r="J12" s="114">
        <v>2633.9</v>
      </c>
      <c r="K12" s="114">
        <v>557.9</v>
      </c>
      <c r="L12" s="115">
        <v>808</v>
      </c>
      <c r="M12"/>
      <c r="N12"/>
      <c r="O12"/>
      <c r="P12"/>
      <c r="Q12"/>
      <c r="R12"/>
      <c r="S12"/>
    </row>
    <row r="13" spans="1:19">
      <c r="A13" s="77" t="s">
        <v>58</v>
      </c>
      <c r="B13" s="109"/>
      <c r="C13" s="109"/>
      <c r="D13" s="109"/>
      <c r="E13" s="109"/>
      <c r="F13" s="109"/>
      <c r="G13" s="109"/>
      <c r="H13" s="109"/>
      <c r="I13" s="109"/>
      <c r="J13" s="116"/>
      <c r="K13" s="116"/>
      <c r="L13" s="117"/>
      <c r="M13"/>
      <c r="N13"/>
      <c r="O13"/>
      <c r="P13"/>
      <c r="Q13"/>
      <c r="R13"/>
      <c r="S13"/>
    </row>
    <row r="14" spans="1:19">
      <c r="A14" s="97">
        <v>2007</v>
      </c>
      <c r="B14" s="105">
        <v>16432.599999999999</v>
      </c>
      <c r="C14" s="106">
        <v>1474.3</v>
      </c>
      <c r="D14" s="106">
        <v>2970.9</v>
      </c>
      <c r="E14" s="106">
        <v>1163.2</v>
      </c>
      <c r="F14" s="106">
        <v>978.5</v>
      </c>
      <c r="G14" s="106">
        <v>1402.4</v>
      </c>
      <c r="H14" s="106">
        <v>499.3</v>
      </c>
      <c r="I14" s="106">
        <v>3995</v>
      </c>
      <c r="J14" s="110">
        <v>2441.5</v>
      </c>
      <c r="K14" s="110">
        <v>560.70000000000005</v>
      </c>
      <c r="L14" s="111">
        <v>946.7</v>
      </c>
      <c r="M14"/>
      <c r="N14"/>
      <c r="O14"/>
      <c r="P14"/>
      <c r="Q14"/>
      <c r="R14"/>
      <c r="S14"/>
    </row>
    <row r="15" spans="1:19">
      <c r="A15" s="76">
        <v>2008</v>
      </c>
      <c r="B15" s="11">
        <v>16701.900000000001</v>
      </c>
      <c r="C15" s="12">
        <v>1540</v>
      </c>
      <c r="D15" s="12">
        <v>3061.4</v>
      </c>
      <c r="E15" s="12">
        <v>1187.0999999999999</v>
      </c>
      <c r="F15" s="12">
        <v>1023</v>
      </c>
      <c r="G15" s="12">
        <v>1451.1</v>
      </c>
      <c r="H15" s="12">
        <v>520.9</v>
      </c>
      <c r="I15" s="12">
        <v>3987.7</v>
      </c>
      <c r="J15" s="112">
        <v>2528.4</v>
      </c>
      <c r="K15" s="112">
        <v>526</v>
      </c>
      <c r="L15" s="113">
        <v>876.5</v>
      </c>
      <c r="M15"/>
      <c r="N15"/>
      <c r="O15"/>
      <c r="P15"/>
      <c r="Q15"/>
      <c r="R15"/>
      <c r="S15"/>
    </row>
    <row r="16" spans="1:19">
      <c r="A16" s="76">
        <v>2009</v>
      </c>
      <c r="B16" s="11">
        <v>16441.099999999999</v>
      </c>
      <c r="C16" s="12">
        <v>1507.5</v>
      </c>
      <c r="D16" s="12">
        <v>2987.4</v>
      </c>
      <c r="E16" s="12">
        <v>1171.5999999999999</v>
      </c>
      <c r="F16" s="12">
        <v>1042.0999999999999</v>
      </c>
      <c r="G16" s="12">
        <v>1518.2</v>
      </c>
      <c r="H16" s="12">
        <v>534.6</v>
      </c>
      <c r="I16" s="12">
        <v>3996.2</v>
      </c>
      <c r="J16" s="112">
        <v>2393.6</v>
      </c>
      <c r="K16" s="112">
        <v>516</v>
      </c>
      <c r="L16" s="113">
        <v>774</v>
      </c>
      <c r="M16"/>
      <c r="N16"/>
      <c r="O16"/>
      <c r="P16"/>
      <c r="Q16"/>
      <c r="R16"/>
      <c r="S16"/>
    </row>
    <row r="17" spans="1:19">
      <c r="A17" s="76">
        <v>2010</v>
      </c>
      <c r="B17" s="11">
        <v>16684.5</v>
      </c>
      <c r="C17" s="12">
        <v>1505.4</v>
      </c>
      <c r="D17" s="12">
        <v>3003.1</v>
      </c>
      <c r="E17" s="12">
        <v>1242.2</v>
      </c>
      <c r="F17" s="12">
        <v>1075.7</v>
      </c>
      <c r="G17" s="12">
        <v>1575</v>
      </c>
      <c r="H17" s="12">
        <v>545.79999999999995</v>
      </c>
      <c r="I17" s="12">
        <v>4038.2</v>
      </c>
      <c r="J17" s="112">
        <v>2415.6</v>
      </c>
      <c r="K17" s="112">
        <v>509.6</v>
      </c>
      <c r="L17" s="113">
        <v>774</v>
      </c>
      <c r="M17"/>
      <c r="N17"/>
      <c r="O17"/>
      <c r="P17"/>
      <c r="Q17"/>
      <c r="R17"/>
      <c r="S17"/>
    </row>
    <row r="18" spans="1:19">
      <c r="A18" s="76">
        <v>2011</v>
      </c>
      <c r="B18" s="11">
        <v>16931.900000000001</v>
      </c>
      <c r="C18" s="12">
        <v>1454.5</v>
      </c>
      <c r="D18" s="12">
        <v>3063.6</v>
      </c>
      <c r="E18" s="12">
        <v>1257.4000000000001</v>
      </c>
      <c r="F18" s="12">
        <v>1141.3</v>
      </c>
      <c r="G18" s="12">
        <v>1559</v>
      </c>
      <c r="H18" s="12">
        <v>567.5</v>
      </c>
      <c r="I18" s="12">
        <v>4061.4</v>
      </c>
      <c r="J18" s="112">
        <v>2513.9</v>
      </c>
      <c r="K18" s="112">
        <v>512.6</v>
      </c>
      <c r="L18" s="113">
        <v>800.6</v>
      </c>
      <c r="M18"/>
      <c r="N18"/>
      <c r="O18"/>
      <c r="P18"/>
      <c r="Q18"/>
      <c r="R18"/>
      <c r="S18"/>
    </row>
    <row r="19" spans="1:19">
      <c r="A19" s="76">
        <v>2012</v>
      </c>
      <c r="B19" s="11">
        <v>17124.900000000001</v>
      </c>
      <c r="C19" s="12">
        <v>1487.8</v>
      </c>
      <c r="D19" s="12">
        <v>3050.2</v>
      </c>
      <c r="E19" s="12">
        <v>1283.3</v>
      </c>
      <c r="F19" s="12">
        <v>1159.9000000000001</v>
      </c>
      <c r="G19" s="12">
        <v>1605.5</v>
      </c>
      <c r="H19" s="12">
        <v>554.1</v>
      </c>
      <c r="I19" s="12">
        <v>4106.5</v>
      </c>
      <c r="J19" s="112">
        <v>2560</v>
      </c>
      <c r="K19" s="112">
        <v>522.1</v>
      </c>
      <c r="L19" s="113">
        <v>795.6</v>
      </c>
      <c r="M19"/>
      <c r="N19"/>
      <c r="O19"/>
      <c r="P19"/>
      <c r="Q19"/>
      <c r="R19"/>
      <c r="S19"/>
    </row>
    <row r="20" spans="1:19">
      <c r="A20" s="98">
        <v>2013</v>
      </c>
      <c r="B20" s="107">
        <v>17349.8</v>
      </c>
      <c r="C20" s="108">
        <v>1437.2</v>
      </c>
      <c r="D20" s="108">
        <v>3071.9</v>
      </c>
      <c r="E20" s="108">
        <v>1326.9</v>
      </c>
      <c r="F20" s="108">
        <v>1179.3</v>
      </c>
      <c r="G20" s="108">
        <v>1648.4</v>
      </c>
      <c r="H20" s="108">
        <v>586</v>
      </c>
      <c r="I20" s="108">
        <v>4210.3</v>
      </c>
      <c r="J20" s="114">
        <v>2556.3000000000002</v>
      </c>
      <c r="K20" s="114">
        <v>540.5</v>
      </c>
      <c r="L20" s="115">
        <v>793</v>
      </c>
      <c r="M20"/>
      <c r="N20"/>
      <c r="O20"/>
      <c r="P20"/>
      <c r="Q20"/>
      <c r="R20"/>
      <c r="S20"/>
    </row>
    <row r="21" spans="1:19">
      <c r="A21" s="77" t="s">
        <v>247</v>
      </c>
      <c r="B21" s="108"/>
      <c r="C21" s="108"/>
      <c r="D21" s="108"/>
      <c r="E21" s="108"/>
      <c r="F21" s="108"/>
      <c r="G21" s="108"/>
      <c r="H21" s="108"/>
      <c r="I21" s="108"/>
      <c r="J21" s="114"/>
      <c r="K21" s="114"/>
      <c r="L21" s="115"/>
      <c r="M21"/>
      <c r="N21"/>
      <c r="O21"/>
      <c r="P21"/>
      <c r="Q21"/>
      <c r="R21"/>
      <c r="S21"/>
    </row>
    <row r="22" spans="1:19">
      <c r="A22" s="97">
        <v>2007</v>
      </c>
      <c r="B22" s="105">
        <v>365.5</v>
      </c>
      <c r="C22" s="106">
        <v>21.6</v>
      </c>
      <c r="D22" s="106">
        <v>51.5</v>
      </c>
      <c r="E22" s="106">
        <v>15.7</v>
      </c>
      <c r="F22" s="106">
        <v>19.100000000000001</v>
      </c>
      <c r="G22" s="106">
        <v>31.1</v>
      </c>
      <c r="H22" s="106">
        <v>7.5</v>
      </c>
      <c r="I22" s="106">
        <v>105.1</v>
      </c>
      <c r="J22" s="110">
        <v>74.3</v>
      </c>
      <c r="K22" s="110">
        <v>16.600000000000001</v>
      </c>
      <c r="L22" s="111">
        <v>23</v>
      </c>
      <c r="M22"/>
      <c r="N22"/>
      <c r="O22"/>
      <c r="P22"/>
      <c r="Q22"/>
      <c r="R22"/>
      <c r="S22"/>
    </row>
    <row r="23" spans="1:19">
      <c r="A23" s="76">
        <v>2008</v>
      </c>
      <c r="B23" s="11">
        <v>381.9</v>
      </c>
      <c r="C23" s="12">
        <v>24.6</v>
      </c>
      <c r="D23" s="12">
        <v>58.1</v>
      </c>
      <c r="E23" s="12">
        <v>15.8</v>
      </c>
      <c r="F23" s="12">
        <v>17.899999999999999</v>
      </c>
      <c r="G23" s="12">
        <v>31.8</v>
      </c>
      <c r="H23" s="12">
        <v>8.5</v>
      </c>
      <c r="I23" s="12">
        <v>108.5</v>
      </c>
      <c r="J23" s="112">
        <v>81.900000000000006</v>
      </c>
      <c r="K23" s="112">
        <v>16.100000000000001</v>
      </c>
      <c r="L23" s="113">
        <v>18.8</v>
      </c>
      <c r="M23"/>
      <c r="N23"/>
      <c r="O23"/>
      <c r="P23"/>
      <c r="Q23"/>
      <c r="R23"/>
      <c r="S23"/>
    </row>
    <row r="24" spans="1:19">
      <c r="A24" s="76">
        <v>2009</v>
      </c>
      <c r="B24" s="11">
        <v>368.5</v>
      </c>
      <c r="C24" s="12">
        <v>24.4</v>
      </c>
      <c r="D24" s="12">
        <v>57.2</v>
      </c>
      <c r="E24" s="12">
        <v>15.3</v>
      </c>
      <c r="F24" s="12">
        <v>19.899999999999999</v>
      </c>
      <c r="G24" s="12">
        <v>36.4</v>
      </c>
      <c r="H24" s="12">
        <v>9.4</v>
      </c>
      <c r="I24" s="12">
        <v>107.6</v>
      </c>
      <c r="J24" s="112">
        <v>71</v>
      </c>
      <c r="K24" s="112">
        <v>14.9</v>
      </c>
      <c r="L24" s="113">
        <v>12.4</v>
      </c>
      <c r="M24"/>
      <c r="N24"/>
      <c r="O24"/>
      <c r="P24"/>
      <c r="Q24"/>
      <c r="R24"/>
      <c r="S24"/>
    </row>
    <row r="25" spans="1:19">
      <c r="A25" s="76">
        <v>2010</v>
      </c>
      <c r="B25" s="11">
        <v>354.8</v>
      </c>
      <c r="C25" s="12">
        <v>20.100000000000001</v>
      </c>
      <c r="D25" s="12">
        <v>57.1</v>
      </c>
      <c r="E25" s="12">
        <v>13.2</v>
      </c>
      <c r="F25" s="12">
        <v>18.399999999999999</v>
      </c>
      <c r="G25" s="12">
        <v>36.299999999999997</v>
      </c>
      <c r="H25" s="12">
        <v>6.3</v>
      </c>
      <c r="I25" s="12">
        <v>102.8</v>
      </c>
      <c r="J25" s="12">
        <v>69.7</v>
      </c>
      <c r="K25" s="12">
        <v>17</v>
      </c>
      <c r="L25" s="13">
        <v>14</v>
      </c>
    </row>
    <row r="26" spans="1:19">
      <c r="A26" s="76">
        <v>2011</v>
      </c>
      <c r="B26" s="11">
        <v>374.5</v>
      </c>
      <c r="C26" s="12">
        <v>22.8</v>
      </c>
      <c r="D26" s="12">
        <v>58</v>
      </c>
      <c r="E26" s="12">
        <v>14.6</v>
      </c>
      <c r="F26" s="12">
        <v>21.8</v>
      </c>
      <c r="G26" s="12">
        <v>34.1</v>
      </c>
      <c r="H26" s="12">
        <v>8.5</v>
      </c>
      <c r="I26" s="12">
        <v>109.1</v>
      </c>
      <c r="J26" s="12">
        <v>73.3</v>
      </c>
      <c r="K26" s="12">
        <v>17.3</v>
      </c>
      <c r="L26" s="13">
        <v>15</v>
      </c>
    </row>
    <row r="27" spans="1:19">
      <c r="A27" s="76">
        <v>2012</v>
      </c>
      <c r="B27" s="11">
        <v>386.4</v>
      </c>
      <c r="C27" s="12">
        <v>20.8</v>
      </c>
      <c r="D27" s="12">
        <v>56.9</v>
      </c>
      <c r="E27" s="12">
        <v>15</v>
      </c>
      <c r="F27" s="12">
        <v>22.5</v>
      </c>
      <c r="G27" s="12">
        <v>35.5</v>
      </c>
      <c r="H27" s="12">
        <v>10.9</v>
      </c>
      <c r="I27" s="12">
        <v>112.6</v>
      </c>
      <c r="J27" s="12">
        <v>77.900000000000006</v>
      </c>
      <c r="K27" s="12">
        <v>17.7</v>
      </c>
      <c r="L27" s="13">
        <v>16.600000000000001</v>
      </c>
    </row>
    <row r="28" spans="1:19">
      <c r="A28" s="98">
        <v>2013</v>
      </c>
      <c r="B28" s="107">
        <v>393.1</v>
      </c>
      <c r="C28" s="108">
        <v>20.7</v>
      </c>
      <c r="D28" s="108">
        <v>62.1</v>
      </c>
      <c r="E28" s="108">
        <v>18.3</v>
      </c>
      <c r="F28" s="108">
        <v>20</v>
      </c>
      <c r="G28" s="108">
        <v>39.4</v>
      </c>
      <c r="H28" s="108">
        <v>8.8000000000000007</v>
      </c>
      <c r="I28" s="108">
        <v>113.7</v>
      </c>
      <c r="J28" s="108">
        <v>77.599999999999994</v>
      </c>
      <c r="K28" s="108">
        <v>17.399999999999999</v>
      </c>
      <c r="L28" s="118">
        <v>15</v>
      </c>
    </row>
    <row r="29" spans="1:19">
      <c r="A29" s="77" t="s">
        <v>61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18"/>
    </row>
    <row r="30" spans="1:19">
      <c r="A30" s="97">
        <v>2007</v>
      </c>
      <c r="B30" s="105">
        <v>167.5</v>
      </c>
      <c r="C30" s="106">
        <v>10.6</v>
      </c>
      <c r="D30" s="106">
        <v>23.2</v>
      </c>
      <c r="E30" s="106">
        <v>6.7</v>
      </c>
      <c r="F30" s="106">
        <v>8.3000000000000007</v>
      </c>
      <c r="G30" s="106">
        <v>14.9</v>
      </c>
      <c r="H30" s="106">
        <v>3.8</v>
      </c>
      <c r="I30" s="106">
        <v>50</v>
      </c>
      <c r="J30" s="110">
        <v>31.4</v>
      </c>
      <c r="K30" s="110">
        <v>7.3</v>
      </c>
      <c r="L30" s="111">
        <v>11.2</v>
      </c>
      <c r="M30"/>
      <c r="N30"/>
      <c r="O30"/>
      <c r="P30"/>
      <c r="Q30"/>
      <c r="R30"/>
      <c r="S30"/>
    </row>
    <row r="31" spans="1:19">
      <c r="A31" s="76">
        <v>2008</v>
      </c>
      <c r="B31" s="11">
        <v>172.6</v>
      </c>
      <c r="C31" s="12">
        <v>10.1</v>
      </c>
      <c r="D31" s="12">
        <v>26.6</v>
      </c>
      <c r="E31" s="12">
        <v>6.9</v>
      </c>
      <c r="F31" s="12">
        <v>8.4</v>
      </c>
      <c r="G31" s="12">
        <v>15.5</v>
      </c>
      <c r="H31" s="12">
        <v>3.7</v>
      </c>
      <c r="I31" s="12">
        <v>51.3</v>
      </c>
      <c r="J31" s="112">
        <v>35.6</v>
      </c>
      <c r="K31" s="112">
        <v>6.5</v>
      </c>
      <c r="L31" s="113">
        <v>8.1</v>
      </c>
      <c r="M31"/>
      <c r="N31"/>
      <c r="O31"/>
      <c r="P31"/>
      <c r="Q31"/>
      <c r="R31"/>
      <c r="S31"/>
    </row>
    <row r="32" spans="1:19">
      <c r="A32" s="76">
        <v>2009</v>
      </c>
      <c r="B32" s="11">
        <v>165.6</v>
      </c>
      <c r="C32" s="12">
        <v>11</v>
      </c>
      <c r="D32" s="12">
        <v>25.9</v>
      </c>
      <c r="E32" s="12">
        <v>6</v>
      </c>
      <c r="F32" s="12">
        <v>8.8000000000000007</v>
      </c>
      <c r="G32" s="12">
        <v>19</v>
      </c>
      <c r="H32" s="12">
        <v>4.0999999999999996</v>
      </c>
      <c r="I32" s="12">
        <v>48.6</v>
      </c>
      <c r="J32" s="112">
        <v>29.6</v>
      </c>
      <c r="K32" s="112">
        <v>6.4</v>
      </c>
      <c r="L32" s="113">
        <v>6.3</v>
      </c>
      <c r="M32"/>
      <c r="N32"/>
      <c r="O32"/>
      <c r="P32"/>
      <c r="Q32"/>
      <c r="R32"/>
      <c r="S32"/>
    </row>
    <row r="33" spans="1:19">
      <c r="A33" s="76">
        <v>2010</v>
      </c>
      <c r="B33" s="11">
        <v>155.4</v>
      </c>
      <c r="C33" s="12">
        <v>6.8</v>
      </c>
      <c r="D33" s="12">
        <v>25.1</v>
      </c>
      <c r="E33" s="12">
        <v>5.0999999999999996</v>
      </c>
      <c r="F33" s="12">
        <v>9</v>
      </c>
      <c r="G33" s="12">
        <v>18.600000000000001</v>
      </c>
      <c r="H33" s="12">
        <v>3</v>
      </c>
      <c r="I33" s="12">
        <v>44.3</v>
      </c>
      <c r="J33" s="112">
        <v>30.5</v>
      </c>
      <c r="K33" s="112">
        <v>6.3</v>
      </c>
      <c r="L33" s="113">
        <v>6.8</v>
      </c>
      <c r="M33"/>
      <c r="N33"/>
      <c r="O33"/>
      <c r="P33"/>
      <c r="Q33"/>
      <c r="R33"/>
      <c r="S33"/>
    </row>
    <row r="34" spans="1:19">
      <c r="A34" s="76">
        <v>2011</v>
      </c>
      <c r="B34" s="11">
        <v>163</v>
      </c>
      <c r="C34" s="12">
        <v>8.6</v>
      </c>
      <c r="D34" s="12">
        <v>27.1</v>
      </c>
      <c r="E34" s="12">
        <v>6.7</v>
      </c>
      <c r="F34" s="12">
        <v>9.6</v>
      </c>
      <c r="G34" s="12">
        <v>15.2</v>
      </c>
      <c r="H34" s="12">
        <v>3.3</v>
      </c>
      <c r="I34" s="12">
        <v>48.4</v>
      </c>
      <c r="J34" s="112">
        <v>30</v>
      </c>
      <c r="K34" s="112">
        <v>6.6</v>
      </c>
      <c r="L34" s="113">
        <v>7.6</v>
      </c>
      <c r="M34"/>
      <c r="N34"/>
      <c r="O34"/>
      <c r="P34"/>
      <c r="Q34"/>
      <c r="R34"/>
      <c r="S34"/>
    </row>
    <row r="35" spans="1:19">
      <c r="A35" s="76">
        <v>2012</v>
      </c>
      <c r="B35" s="11">
        <v>173.4</v>
      </c>
      <c r="C35" s="12">
        <v>9.4</v>
      </c>
      <c r="D35" s="12">
        <v>24.4</v>
      </c>
      <c r="E35" s="12">
        <v>6.9</v>
      </c>
      <c r="F35" s="12">
        <v>10.5</v>
      </c>
      <c r="G35" s="12">
        <v>20.2</v>
      </c>
      <c r="H35" s="12">
        <v>5.7</v>
      </c>
      <c r="I35" s="12">
        <v>49.3</v>
      </c>
      <c r="J35" s="112">
        <v>31.2</v>
      </c>
      <c r="K35" s="112">
        <v>7.5</v>
      </c>
      <c r="L35" s="113">
        <v>8.4</v>
      </c>
      <c r="M35"/>
      <c r="N35"/>
      <c r="O35"/>
      <c r="P35"/>
      <c r="Q35"/>
      <c r="R35"/>
      <c r="S35"/>
    </row>
    <row r="36" spans="1:19">
      <c r="A36" s="98">
        <v>2013</v>
      </c>
      <c r="B36" s="107">
        <v>175.3</v>
      </c>
      <c r="C36" s="108">
        <v>9.4</v>
      </c>
      <c r="D36" s="108">
        <v>25.6</v>
      </c>
      <c r="E36" s="108">
        <v>8.4</v>
      </c>
      <c r="F36" s="108">
        <v>8.5</v>
      </c>
      <c r="G36" s="108">
        <v>18.3</v>
      </c>
      <c r="H36" s="108">
        <v>3.9</v>
      </c>
      <c r="I36" s="108">
        <v>54.6</v>
      </c>
      <c r="J36" s="114">
        <v>32.799999999999997</v>
      </c>
      <c r="K36" s="114">
        <v>6.7</v>
      </c>
      <c r="L36" s="115">
        <v>7.1</v>
      </c>
      <c r="M36"/>
      <c r="N36"/>
      <c r="O36"/>
      <c r="P36"/>
      <c r="Q36"/>
      <c r="R36"/>
      <c r="S36"/>
    </row>
    <row r="37" spans="1:19">
      <c r="A37" s="77" t="s">
        <v>60</v>
      </c>
      <c r="B37" s="108"/>
      <c r="C37" s="108"/>
      <c r="D37" s="108"/>
      <c r="E37" s="108"/>
      <c r="F37" s="108"/>
      <c r="G37" s="108"/>
      <c r="H37" s="108"/>
      <c r="I37" s="108"/>
      <c r="J37" s="114"/>
      <c r="K37" s="114"/>
      <c r="L37" s="115"/>
      <c r="M37"/>
      <c r="N37"/>
      <c r="O37"/>
      <c r="P37"/>
      <c r="Q37"/>
      <c r="R37"/>
      <c r="S37"/>
    </row>
    <row r="38" spans="1:19">
      <c r="A38" s="97">
        <v>2007</v>
      </c>
      <c r="B38" s="105">
        <v>189.7</v>
      </c>
      <c r="C38" s="106">
        <v>10.8</v>
      </c>
      <c r="D38" s="106">
        <v>27.4</v>
      </c>
      <c r="E38" s="106">
        <v>7.9</v>
      </c>
      <c r="F38" s="106">
        <v>10.4</v>
      </c>
      <c r="G38" s="106">
        <v>15.2</v>
      </c>
      <c r="H38" s="106">
        <v>3.5</v>
      </c>
      <c r="I38" s="106">
        <v>52.5</v>
      </c>
      <c r="J38" s="110">
        <v>41.3</v>
      </c>
      <c r="K38" s="110">
        <v>9.1999999999999993</v>
      </c>
      <c r="L38" s="111">
        <v>11.6</v>
      </c>
      <c r="M38"/>
      <c r="N38"/>
      <c r="O38"/>
      <c r="P38"/>
      <c r="Q38"/>
      <c r="R38"/>
      <c r="S38"/>
    </row>
    <row r="39" spans="1:19">
      <c r="A39" s="76">
        <v>2008</v>
      </c>
      <c r="B39" s="11">
        <v>201</v>
      </c>
      <c r="C39" s="12">
        <v>13.5</v>
      </c>
      <c r="D39" s="12">
        <v>30.5</v>
      </c>
      <c r="E39" s="12">
        <v>8.6999999999999993</v>
      </c>
      <c r="F39" s="12">
        <v>9.1999999999999993</v>
      </c>
      <c r="G39" s="12">
        <v>15.6</v>
      </c>
      <c r="H39" s="12">
        <v>4.5999999999999996</v>
      </c>
      <c r="I39" s="12">
        <v>55.5</v>
      </c>
      <c r="J39" s="112">
        <v>43.9</v>
      </c>
      <c r="K39" s="112">
        <v>9.1</v>
      </c>
      <c r="L39" s="113">
        <v>10.4</v>
      </c>
      <c r="M39"/>
      <c r="N39"/>
      <c r="O39"/>
      <c r="P39"/>
      <c r="Q39"/>
      <c r="R39"/>
      <c r="S39"/>
    </row>
    <row r="40" spans="1:19">
      <c r="A40" s="76">
        <v>2009</v>
      </c>
      <c r="B40" s="11">
        <v>196.5</v>
      </c>
      <c r="C40" s="12">
        <v>12.9</v>
      </c>
      <c r="D40" s="12">
        <v>30.3</v>
      </c>
      <c r="E40" s="12">
        <v>9.1999999999999993</v>
      </c>
      <c r="F40" s="12">
        <v>10.9</v>
      </c>
      <c r="G40" s="12">
        <v>16.5</v>
      </c>
      <c r="H40" s="12">
        <v>4.7</v>
      </c>
      <c r="I40" s="12">
        <v>57.6</v>
      </c>
      <c r="J40" s="112">
        <v>40.200000000000003</v>
      </c>
      <c r="K40" s="112">
        <v>8.1999999999999993</v>
      </c>
      <c r="L40" s="113">
        <v>6.1</v>
      </c>
      <c r="M40"/>
      <c r="N40"/>
      <c r="O40"/>
      <c r="P40"/>
      <c r="Q40"/>
      <c r="R40"/>
      <c r="S40"/>
    </row>
    <row r="41" spans="1:19">
      <c r="A41" s="76">
        <v>2010</v>
      </c>
      <c r="B41" s="11">
        <v>192.9</v>
      </c>
      <c r="C41" s="12">
        <v>13</v>
      </c>
      <c r="D41" s="12">
        <v>30.9</v>
      </c>
      <c r="E41" s="12">
        <v>8</v>
      </c>
      <c r="F41" s="12">
        <v>9.1999999999999993</v>
      </c>
      <c r="G41" s="12">
        <v>17.3</v>
      </c>
      <c r="H41" s="12">
        <v>3.2</v>
      </c>
      <c r="I41" s="12">
        <v>55.8</v>
      </c>
      <c r="J41" s="112">
        <v>38.1</v>
      </c>
      <c r="K41" s="112">
        <v>10.3</v>
      </c>
      <c r="L41" s="113">
        <v>7</v>
      </c>
      <c r="M41"/>
      <c r="N41"/>
      <c r="O41"/>
      <c r="P41"/>
      <c r="Q41"/>
      <c r="R41"/>
      <c r="S41"/>
    </row>
    <row r="42" spans="1:19">
      <c r="A42" s="76">
        <v>2011</v>
      </c>
      <c r="B42" s="11">
        <v>203.7</v>
      </c>
      <c r="C42" s="12">
        <v>14.1</v>
      </c>
      <c r="D42" s="12">
        <v>29.7</v>
      </c>
      <c r="E42" s="12">
        <v>7.6</v>
      </c>
      <c r="F42" s="12">
        <v>11.9</v>
      </c>
      <c r="G42" s="12">
        <v>17.5</v>
      </c>
      <c r="H42" s="12">
        <v>4.5</v>
      </c>
      <c r="I42" s="12">
        <v>58.1</v>
      </c>
      <c r="J42" s="112">
        <v>42.4</v>
      </c>
      <c r="K42" s="112">
        <v>10.5</v>
      </c>
      <c r="L42" s="113">
        <v>7.3</v>
      </c>
      <c r="M42"/>
      <c r="N42"/>
      <c r="O42"/>
      <c r="P42"/>
      <c r="Q42"/>
      <c r="R42"/>
      <c r="S42"/>
    </row>
    <row r="43" spans="1:19">
      <c r="A43" s="76">
        <v>2012</v>
      </c>
      <c r="B43" s="11">
        <v>204.4</v>
      </c>
      <c r="C43" s="12">
        <v>11.1</v>
      </c>
      <c r="D43" s="12">
        <v>31</v>
      </c>
      <c r="E43" s="12">
        <v>7.9</v>
      </c>
      <c r="F43" s="12">
        <v>11.1</v>
      </c>
      <c r="G43" s="12">
        <v>14.9</v>
      </c>
      <c r="H43" s="12">
        <v>5.0999999999999996</v>
      </c>
      <c r="I43" s="12">
        <v>60.4</v>
      </c>
      <c r="J43" s="112">
        <v>45.3</v>
      </c>
      <c r="K43" s="112">
        <v>9.6999999999999993</v>
      </c>
      <c r="L43" s="113">
        <v>7.8</v>
      </c>
      <c r="M43"/>
      <c r="N43"/>
      <c r="O43"/>
      <c r="P43"/>
      <c r="Q43"/>
      <c r="R43"/>
      <c r="S43"/>
    </row>
    <row r="44" spans="1:19">
      <c r="A44" s="98">
        <v>2013</v>
      </c>
      <c r="B44" s="107">
        <v>209.9</v>
      </c>
      <c r="C44" s="108">
        <v>11.2</v>
      </c>
      <c r="D44" s="108">
        <v>34.299999999999997</v>
      </c>
      <c r="E44" s="108">
        <v>9.3000000000000007</v>
      </c>
      <c r="F44" s="108">
        <v>11.2</v>
      </c>
      <c r="G44" s="108">
        <v>20.5</v>
      </c>
      <c r="H44" s="108">
        <v>4.8</v>
      </c>
      <c r="I44" s="108">
        <v>56.9</v>
      </c>
      <c r="J44" s="114">
        <v>43.8</v>
      </c>
      <c r="K44" s="114">
        <v>10.4</v>
      </c>
      <c r="L44" s="115">
        <v>7.5</v>
      </c>
      <c r="M44"/>
      <c r="N44"/>
      <c r="O44"/>
      <c r="P44"/>
      <c r="Q44"/>
      <c r="R44"/>
      <c r="S44"/>
    </row>
    <row r="46" spans="1:19">
      <c r="A46" s="2" t="s">
        <v>63</v>
      </c>
    </row>
  </sheetData>
  <pageMargins left="0.70866141732283472" right="0.70866141732283472" top="0.74803149606299213" bottom="0.74803149606299213" header="0.31496062992125984" footer="0.31496062992125984"/>
  <pageSetup scale="66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Sheet53">
    <pageSetUpPr fitToPage="1"/>
  </sheetPr>
  <dimension ref="A1:S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19">
      <c r="A1" s="1" t="s">
        <v>241</v>
      </c>
    </row>
    <row r="2" spans="1:19">
      <c r="A2" s="1"/>
    </row>
    <row r="3" spans="1:19" ht="90">
      <c r="B3" s="70" t="s">
        <v>91</v>
      </c>
      <c r="C3" s="71" t="s">
        <v>92</v>
      </c>
      <c r="D3" s="71" t="s">
        <v>93</v>
      </c>
      <c r="E3" s="71" t="s">
        <v>94</v>
      </c>
      <c r="F3" s="71" t="s">
        <v>95</v>
      </c>
      <c r="G3" s="71" t="s">
        <v>96</v>
      </c>
      <c r="H3" s="71" t="s">
        <v>97</v>
      </c>
      <c r="I3" s="71" t="s">
        <v>98</v>
      </c>
      <c r="J3" s="71" t="s">
        <v>99</v>
      </c>
      <c r="K3" s="71" t="s">
        <v>100</v>
      </c>
      <c r="L3" s="72" t="s">
        <v>101</v>
      </c>
    </row>
    <row r="4" spans="1:19">
      <c r="A4" s="94" t="s">
        <v>74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9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9">
      <c r="A6" s="73">
        <v>2008</v>
      </c>
      <c r="B6" s="105">
        <f>IF(ISERROR('32a'!B7/'32a'!B6*100-100),"n.a.",'32a'!B7/'32a'!B6*100-100)</f>
        <v>1.7007875890725757</v>
      </c>
      <c r="C6" s="106">
        <f>IF(ISERROR('32a'!C7/'32a'!C6*100-100),"n.a.",'32a'!C7/'32a'!C6*100-100)</f>
        <v>4.5925529781402332</v>
      </c>
      <c r="D6" s="106">
        <f>IF(ISERROR('32a'!D7/'32a'!D6*100-100),"n.a.",'32a'!D7/'32a'!D6*100-100)</f>
        <v>3.2126786659608229</v>
      </c>
      <c r="E6" s="106">
        <f>IF(ISERROR('32a'!E7/'32a'!E6*100-100),"n.a.",'32a'!E7/'32a'!E6*100-100)</f>
        <v>2.035796081092542</v>
      </c>
      <c r="F6" s="106">
        <f>IF(ISERROR('32a'!F7/'32a'!F6*100-100),"n.a.",'32a'!F7/'32a'!F6*100-100)</f>
        <v>4.3303929430633445</v>
      </c>
      <c r="G6" s="106">
        <f>IF(ISERROR('32a'!G7/'32a'!G6*100-100),"n.a.",'32a'!G7/'32a'!G6*100-100)</f>
        <v>3.4530868503662333</v>
      </c>
      <c r="H6" s="106">
        <f>IF(ISERROR('32a'!H7/'32a'!H6*100-100),"n.a.",'32a'!H7/'32a'!H6*100-100)</f>
        <v>4.4190175577036825</v>
      </c>
      <c r="I6" s="106">
        <f>IF(ISERROR('32a'!I7/'32a'!I6*100-100),"n.a.",'32a'!I7/'32a'!I6*100-100)</f>
        <v>-9.9995122189142194E-2</v>
      </c>
      <c r="J6" s="110">
        <f>IF(ISERROR('32a'!J7/'32a'!J6*100-100),"n.a.",'32a'!J7/'32a'!J6*100-100)</f>
        <v>3.7481616916411582</v>
      </c>
      <c r="K6" s="110">
        <f>IF(ISERROR('32a'!K7/'32a'!K6*100-100),"n.a.",'32a'!K7/'32a'!K6*100-100)</f>
        <v>-6.0984060984061017</v>
      </c>
      <c r="L6" s="111">
        <f>IF(ISERROR('32a'!L7/'32a'!L6*100-100),"n.a.",'32a'!L7/'32a'!L6*100-100)</f>
        <v>-7.6724760235124307</v>
      </c>
      <c r="M6"/>
      <c r="N6"/>
      <c r="O6"/>
      <c r="P6"/>
      <c r="Q6"/>
      <c r="R6"/>
      <c r="S6"/>
    </row>
    <row r="7" spans="1:19">
      <c r="A7" s="74">
        <v>2009</v>
      </c>
      <c r="B7" s="11">
        <f>IF(ISERROR('32a'!B8/'32a'!B7*100-100),"n.a.",'32a'!B8/'32a'!B7*100-100)</f>
        <v>-1.6044439761645464</v>
      </c>
      <c r="C7" s="12">
        <f>IF(ISERROR('32a'!C8/'32a'!C7*100-100),"n.a.",'32a'!C8/'32a'!C7*100-100)</f>
        <v>-2.0963824619711176</v>
      </c>
      <c r="D7" s="12">
        <f>IF(ISERROR('32a'!D8/'32a'!D7*100-100),"n.a.",'32a'!D8/'32a'!D7*100-100)</f>
        <v>-2.4010258054175324</v>
      </c>
      <c r="E7" s="12">
        <f>IF(ISERROR('32a'!E8/'32a'!E7*100-100),"n.a.",'32a'!E8/'32a'!E7*100-100)</f>
        <v>-1.3301188793748366</v>
      </c>
      <c r="F7" s="12">
        <f>IF(ISERROR('32a'!F8/'32a'!F7*100-100),"n.a.",'32a'!F8/'32a'!F7*100-100)</f>
        <v>2.0465026902382704</v>
      </c>
      <c r="G7" s="12">
        <f>IF(ISERROR('32a'!G8/'32a'!G7*100-100),"n.a.",'32a'!G8/'32a'!G7*100-100)</f>
        <v>4.8280512474713362</v>
      </c>
      <c r="H7" s="12">
        <f>IF(ISERROR('32a'!H8/'32a'!H7*100-100),"n.a.",'32a'!H8/'32a'!H7*100-100)</f>
        <v>2.777252975628187</v>
      </c>
      <c r="I7" s="12">
        <f>IF(ISERROR('32a'!I8/'32a'!I7*100-100),"n.a.",'32a'!I8/'32a'!I7*100-100)</f>
        <v>0.18798369180439067</v>
      </c>
      <c r="J7" s="112">
        <f>IF(ISERROR('32a'!J8/'32a'!J7*100-100),"n.a.",'32a'!J8/'32a'!J7*100-100)</f>
        <v>-5.5742854953643359</v>
      </c>
      <c r="K7" s="112">
        <f>IF(ISERROR('32a'!K8/'32a'!K7*100-100),"n.a.",'32a'!K8/'32a'!K7*100-100)</f>
        <v>-2.0664206642066461</v>
      </c>
      <c r="L7" s="113">
        <f>IF(ISERROR('32a'!L8/'32a'!L7*100-100),"n.a.",'32a'!L8/'32a'!L7*100-100)</f>
        <v>-12.163520607617556</v>
      </c>
      <c r="M7"/>
      <c r="N7"/>
      <c r="O7"/>
      <c r="P7"/>
      <c r="Q7"/>
      <c r="R7"/>
      <c r="S7"/>
    </row>
    <row r="8" spans="1:19">
      <c r="A8" s="74">
        <v>2010</v>
      </c>
      <c r="B8" s="11">
        <f>IF(ISERROR('32a'!B9/'32a'!B8*100-100),"n.a.",'32a'!B9/'32a'!B8*100-100)</f>
        <v>1.3658780347061423</v>
      </c>
      <c r="C8" s="12">
        <f>IF(ISERROR('32a'!C9/'32a'!C8*100-100),"n.a.",'32a'!C9/'32a'!C8*100-100)</f>
        <v>-0.41128084606344828</v>
      </c>
      <c r="D8" s="12">
        <f>IF(ISERROR('32a'!D9/'32a'!D8*100-100),"n.a.",'32a'!D9/'32a'!D8*100-100)</f>
        <v>0.50909807528083206</v>
      </c>
      <c r="E8" s="12">
        <f>IF(ISERROR('32a'!E9/'32a'!E8*100-100),"n.a.",'32a'!E9/'32a'!E8*100-100)</f>
        <v>5.7713370966383053</v>
      </c>
      <c r="F8" s="12">
        <f>IF(ISERROR('32a'!F9/'32a'!F8*100-100),"n.a.",'32a'!F9/'32a'!F8*100-100)</f>
        <v>3.0128989737312963</v>
      </c>
      <c r="G8" s="12">
        <f>IF(ISERROR('32a'!G9/'32a'!G8*100-100),"n.a.",'32a'!G9/'32a'!G8*100-100)</f>
        <v>3.6472404477035951</v>
      </c>
      <c r="H8" s="12">
        <f>IF(ISERROR('32a'!H9/'32a'!H8*100-100),"n.a.",'32a'!H9/'32a'!H8*100-100)</f>
        <v>1.4889705882352899</v>
      </c>
      <c r="I8" s="12">
        <f>IF(ISERROR('32a'!I9/'32a'!I8*100-100),"n.a.",'32a'!I9/'32a'!I8*100-100)</f>
        <v>0.90647692382668765</v>
      </c>
      <c r="J8" s="112">
        <f>IF(ISERROR('32a'!J9/'32a'!J8*100-100),"n.a.",'32a'!J9/'32a'!J8*100-100)</f>
        <v>0.8358015174260629</v>
      </c>
      <c r="K8" s="112">
        <f>IF(ISERROR('32a'!K9/'32a'!K8*100-100),"n.a.",'32a'!K9/'32a'!K8*100-100)</f>
        <v>-0.7912584777693894</v>
      </c>
      <c r="L8" s="113">
        <f>IF(ISERROR('32a'!L9/'32a'!L8*100-100),"n.a.",'32a'!L9/'32a'!L8*100-100)</f>
        <v>0.20345879959309343</v>
      </c>
      <c r="M8"/>
      <c r="N8"/>
      <c r="O8"/>
      <c r="P8"/>
      <c r="Q8"/>
      <c r="R8"/>
      <c r="S8"/>
    </row>
    <row r="9" spans="1:19">
      <c r="A9" s="74">
        <v>2011</v>
      </c>
      <c r="B9" s="11">
        <f>IF(ISERROR('32a'!B10/'32a'!B9*100-100),"n.a.",'32a'!B10/'32a'!B9*100-100)</f>
        <v>1.5675526576795988</v>
      </c>
      <c r="C9" s="12">
        <f>IF(ISERROR('32a'!C10/'32a'!C9*100-100),"n.a.",'32a'!C10/'32a'!C9*100-100)</f>
        <v>-3.1596197967879363</v>
      </c>
      <c r="D9" s="12">
        <f>IF(ISERROR('32a'!D10/'32a'!D9*100-100),"n.a.",'32a'!D10/'32a'!D9*100-100)</f>
        <v>2.013006110911391</v>
      </c>
      <c r="E9" s="12">
        <f>IF(ISERROR('32a'!E10/'32a'!E9*100-100),"n.a.",'32a'!E10/'32a'!E9*100-100)</f>
        <v>1.3222877170622809</v>
      </c>
      <c r="F9" s="12">
        <f>IF(ISERROR('32a'!F10/'32a'!F9*100-100),"n.a.",'32a'!F10/'32a'!F9*100-100)</f>
        <v>6.2974133991408507</v>
      </c>
      <c r="G9" s="12">
        <f>IF(ISERROR('32a'!G10/'32a'!G9*100-100),"n.a.",'32a'!G10/'32a'!G9*100-100)</f>
        <v>-1.1295227456091368</v>
      </c>
      <c r="H9" s="12">
        <f>IF(ISERROR('32a'!H10/'32a'!H9*100-100),"n.a.",'32a'!H10/'32a'!H9*100-100)</f>
        <v>4.3289259192175251</v>
      </c>
      <c r="I9" s="12">
        <f>IF(ISERROR('32a'!I10/'32a'!I9*100-100),"n.a.",'32a'!I10/'32a'!I9*100-100)</f>
        <v>0.71238831200193431</v>
      </c>
      <c r="J9" s="112">
        <f>IF(ISERROR('32a'!J10/'32a'!J9*100-100),"n.a.",'32a'!J10/'32a'!J9*100-100)</f>
        <v>4.100108638796101</v>
      </c>
      <c r="K9" s="112">
        <f>IF(ISERROR('32a'!K10/'32a'!K9*100-100),"n.a.",'32a'!K10/'32a'!K9*100-100)</f>
        <v>0.62666160273452931</v>
      </c>
      <c r="L9" s="113">
        <f>IF(ISERROR('32a'!L10/'32a'!L9*100-100),"n.a.",'32a'!L10/'32a'!L9*100-100)</f>
        <v>3.4898477157360333</v>
      </c>
      <c r="M9"/>
      <c r="N9"/>
      <c r="O9"/>
      <c r="P9"/>
      <c r="Q9"/>
      <c r="R9"/>
      <c r="S9"/>
    </row>
    <row r="10" spans="1:19">
      <c r="A10" s="74">
        <v>2012</v>
      </c>
      <c r="B10" s="11">
        <f>IF(ISERROR('32a'!B11/'32a'!B10*100-100),"n.a.",'32a'!B11/'32a'!B10*100-100)</f>
        <v>1.1839550686451048</v>
      </c>
      <c r="C10" s="12">
        <f>IF(ISERROR('32a'!C11/'32a'!C10*100-100),"n.a.",'32a'!C11/'32a'!C10*100-100)</f>
        <v>2.1187301157517027</v>
      </c>
      <c r="D10" s="12">
        <f>IF(ISERROR('32a'!D11/'32a'!D10*100-100),"n.a.",'32a'!D11/'32a'!D10*100-100)</f>
        <v>-0.4676938847422889</v>
      </c>
      <c r="E10" s="12">
        <f>IF(ISERROR('32a'!E11/'32a'!E10*100-100),"n.a.",'32a'!E11/'32a'!E10*100-100)</f>
        <v>2.0676100628930953</v>
      </c>
      <c r="F10" s="12">
        <f>IF(ISERROR('32a'!F11/'32a'!F10*100-100),"n.a.",'32a'!F11/'32a'!F10*100-100)</f>
        <v>1.6680997420464507</v>
      </c>
      <c r="G10" s="12">
        <f>IF(ISERROR('32a'!G11/'32a'!G10*100-100),"n.a.",'32a'!G11/'32a'!G10*100-100)</f>
        <v>3.0129935346180332</v>
      </c>
      <c r="H10" s="12">
        <f>IF(ISERROR('32a'!H11/'32a'!H10*100-100),"n.a.",'32a'!H11/'32a'!H10*100-100)</f>
        <v>-1.9097222222222143</v>
      </c>
      <c r="I10" s="12">
        <f>IF(ISERROR('32a'!I11/'32a'!I10*100-100),"n.a.",'32a'!I11/'32a'!I10*100-100)</f>
        <v>1.165327898333544</v>
      </c>
      <c r="J10" s="12">
        <f>IF(ISERROR('32a'!J11/'32a'!J10*100-100),"n.a.",'32a'!J11/'32a'!J10*100-100)</f>
        <v>1.9596474953617928</v>
      </c>
      <c r="K10" s="12">
        <f>IF(ISERROR('32a'!K11/'32a'!K10*100-100),"n.a.",'32a'!K11/'32a'!K10*100-100)</f>
        <v>1.8494055482166658</v>
      </c>
      <c r="L10" s="13">
        <f>IF(ISERROR('32a'!L11/'32a'!L10*100-100),"n.a.",'32a'!L11/'32a'!L10*100-100)</f>
        <v>-0.40465971796443512</v>
      </c>
      <c r="M10"/>
      <c r="N10"/>
      <c r="O10"/>
      <c r="P10"/>
      <c r="Q10"/>
      <c r="R10"/>
      <c r="S10"/>
    </row>
    <row r="11" spans="1:19">
      <c r="A11" s="74">
        <v>2013</v>
      </c>
      <c r="B11" s="11">
        <f>IF(ISERROR('32a'!B12/'32a'!B11*100-100),"n.a.",'32a'!B12/'32a'!B11*100-100)</f>
        <v>1.3225745661373196</v>
      </c>
      <c r="C11" s="12">
        <f>IF(ISERROR('32a'!C12/'32a'!C11*100-100),"n.a.",'32a'!C12/'32a'!C11*100-100)</f>
        <v>-3.3673604666578143</v>
      </c>
      <c r="D11" s="12">
        <f>IF(ISERROR('32a'!D12/'32a'!D11*100-100),"n.a.",'32a'!D12/'32a'!D11*100-100)</f>
        <v>0.86897750313796962</v>
      </c>
      <c r="E11" s="12">
        <f>IF(ISERROR('32a'!E12/'32a'!E11*100-100),"n.a.",'32a'!E12/'32a'!E11*100-100)</f>
        <v>3.6201186166525474</v>
      </c>
      <c r="F11" s="12">
        <f>IF(ISERROR('32a'!F12/'32a'!F11*100-100),"n.a.",'32a'!F12/'32a'!F11*100-100)</f>
        <v>1.4292963464140627</v>
      </c>
      <c r="G11" s="12">
        <f>IF(ISERROR('32a'!G12/'32a'!G11*100-100),"n.a.",'32a'!G12/'32a'!G11*100-100)</f>
        <v>2.8456523063798755</v>
      </c>
      <c r="H11" s="12">
        <f>IF(ISERROR('32a'!H12/'32a'!H11*100-100),"n.a.",'32a'!H12/'32a'!H11*100-100)</f>
        <v>5.274336283185832</v>
      </c>
      <c r="I11" s="12">
        <f>IF(ISERROR('32a'!I12/'32a'!I11*100-100),"n.a.",'32a'!I12/'32a'!I11*100-100)</f>
        <v>2.4839420729539228</v>
      </c>
      <c r="J11" s="12">
        <f>IF(ISERROR('32a'!J12/'32a'!J11*100-100),"n.a.",'32a'!J12/'32a'!J11*100-100)</f>
        <v>-0.15163577087835733</v>
      </c>
      <c r="K11" s="12">
        <f>IF(ISERROR('32a'!K12/'32a'!K11*100-100),"n.a.",'32a'!K12/'32a'!K11*100-100)</f>
        <v>3.3722438391698972</v>
      </c>
      <c r="L11" s="13">
        <f>IF(ISERROR('32a'!L12/'32a'!L11*100-100),"n.a.",'32a'!L12/'32a'!L11*100-100)</f>
        <v>-0.51711401132726564</v>
      </c>
      <c r="M11"/>
      <c r="N11"/>
      <c r="O11"/>
      <c r="P11"/>
      <c r="Q11"/>
      <c r="R11"/>
      <c r="S11"/>
    </row>
    <row r="12" spans="1:19">
      <c r="A12" s="75" t="s">
        <v>188</v>
      </c>
      <c r="B12" s="107">
        <f>IF(ISERROR('32a'!B12/'32a'!B6*100-100),"n.a.",'32a'!B12/'32a'!B6*100-100)</f>
        <v>5.6244456218262968</v>
      </c>
      <c r="C12" s="108">
        <f>IF(ISERROR('32a'!C12/'32a'!C6*100-100),"n.a.",'32a'!C12/'32a'!C6*100-100)</f>
        <v>-2.5469616953004959</v>
      </c>
      <c r="D12" s="108">
        <f>IF(ISERROR('32a'!D12/'32a'!D6*100-100),"n.a.",'32a'!D12/'32a'!D6*100-100)</f>
        <v>3.695738485971404</v>
      </c>
      <c r="E12" s="108">
        <f>IF(ISERROR('32a'!E12/'32a'!E6*100-100),"n.a.",'32a'!E12/'32a'!E6*100-100)</f>
        <v>14.114852828908298</v>
      </c>
      <c r="F12" s="108">
        <f>IF(ISERROR('32a'!F12/'32a'!F6*100-100),"n.a.",'32a'!F12/'32a'!F6*100-100)</f>
        <v>20.21852445870087</v>
      </c>
      <c r="G12" s="108">
        <f>IF(ISERROR('32a'!G12/'32a'!G6*100-100),"n.a.",'32a'!G12/'32a'!G6*100-100)</f>
        <v>17.739797697942095</v>
      </c>
      <c r="H12" s="108">
        <f>IF(ISERROR('32a'!H12/'32a'!H6*100-100),"n.a.",'32a'!H12/'32a'!H6*100-100)</f>
        <v>17.340698362596171</v>
      </c>
      <c r="I12" s="108">
        <f>IF(ISERROR('32a'!I12/'32a'!I6*100-100),"n.a.",'32a'!I12/'32a'!I6*100-100)</f>
        <v>5.4558314228574147</v>
      </c>
      <c r="J12" s="108">
        <f>IF(ISERROR('32a'!J12/'32a'!J6*100-100),"n.a.",'32a'!J12/'32a'!J6*100-100)</f>
        <v>4.6901705155212738</v>
      </c>
      <c r="K12" s="108">
        <f>IF(ISERROR('32a'!K12/'32a'!K6*100-100),"n.a.",'32a'!K12/'32a'!K6*100-100)</f>
        <v>-3.3437283437283583</v>
      </c>
      <c r="L12" s="118">
        <f>IF(ISERROR('32a'!L12/'32a'!L6*100-100),"n.a.",'32a'!L12/'32a'!L6*100-100)</f>
        <v>-16.675260389811285</v>
      </c>
      <c r="M12"/>
      <c r="N12"/>
      <c r="O12"/>
      <c r="P12"/>
      <c r="Q12"/>
      <c r="R12"/>
      <c r="S12"/>
    </row>
    <row r="13" spans="1:19">
      <c r="A13" s="77" t="s">
        <v>58</v>
      </c>
      <c r="B13" s="109"/>
      <c r="C13" s="109"/>
      <c r="D13" s="109"/>
      <c r="E13" s="109"/>
      <c r="F13" s="109"/>
      <c r="G13" s="109"/>
      <c r="H13" s="109"/>
      <c r="I13" s="109"/>
      <c r="J13" s="116"/>
      <c r="K13" s="116"/>
      <c r="L13" s="117"/>
      <c r="M13"/>
      <c r="N13"/>
      <c r="O13"/>
      <c r="P13"/>
      <c r="Q13"/>
      <c r="R13"/>
      <c r="S13"/>
    </row>
    <row r="14" spans="1:19">
      <c r="A14" s="73">
        <v>2008</v>
      </c>
      <c r="B14" s="105">
        <f>IF(ISERROR('32a'!B15/'32a'!B14*100-100),"n.a.",'32a'!B15/'32a'!B14*100-100)</f>
        <v>1.6388155252364385</v>
      </c>
      <c r="C14" s="106">
        <f>IF(ISERROR('32a'!C15/'32a'!C14*100-100),"n.a.",'32a'!C15/'32a'!C14*100-100)</f>
        <v>4.4563521671301629</v>
      </c>
      <c r="D14" s="106">
        <f>IF(ISERROR('32a'!D15/'32a'!D14*100-100),"n.a.",'32a'!D15/'32a'!D14*100-100)</f>
        <v>3.0462149516981469</v>
      </c>
      <c r="E14" s="106">
        <f>IF(ISERROR('32a'!E15/'32a'!E14*100-100),"n.a.",'32a'!E15/'32a'!E14*100-100)</f>
        <v>2.0546767537826582</v>
      </c>
      <c r="F14" s="106">
        <f>IF(ISERROR('32a'!F15/'32a'!F14*100-100),"n.a.",'32a'!F15/'32a'!F14*100-100)</f>
        <v>4.5477772100153402</v>
      </c>
      <c r="G14" s="106">
        <f>IF(ISERROR('32a'!G15/'32a'!G14*100-100),"n.a.",'32a'!G15/'32a'!G14*100-100)</f>
        <v>3.4726183685111209</v>
      </c>
      <c r="H14" s="106">
        <f>IF(ISERROR('32a'!H15/'32a'!H14*100-100),"n.a.",'32a'!H15/'32a'!H14*100-100)</f>
        <v>4.3260564790707008</v>
      </c>
      <c r="I14" s="106">
        <f>IF(ISERROR('32a'!I15/'32a'!I14*100-100),"n.a.",'32a'!I15/'32a'!I14*100-100)</f>
        <v>-0.1827284105131497</v>
      </c>
      <c r="J14" s="110">
        <f>IF(ISERROR('32a'!J15/'32a'!J14*100-100),"n.a.",'32a'!J15/'32a'!J14*100-100)</f>
        <v>3.5592873233667888</v>
      </c>
      <c r="K14" s="110">
        <f>IF(ISERROR('32a'!K15/'32a'!K14*100-100),"n.a.",'32a'!K15/'32a'!K14*100-100)</f>
        <v>-6.1886927055466572</v>
      </c>
      <c r="L14" s="111">
        <f>IF(ISERROR('32a'!L15/'32a'!L14*100-100),"n.a.",'32a'!L15/'32a'!L14*100-100)</f>
        <v>-7.4152318580331809</v>
      </c>
      <c r="M14"/>
      <c r="N14"/>
      <c r="O14"/>
      <c r="P14"/>
      <c r="Q14"/>
      <c r="R14"/>
      <c r="S14"/>
    </row>
    <row r="15" spans="1:19">
      <c r="A15" s="74">
        <v>2009</v>
      </c>
      <c r="B15" s="11">
        <f>IF(ISERROR('32a'!B16/'32a'!B15*100-100),"n.a.",'32a'!B16/'32a'!B15*100-100)</f>
        <v>-1.5614989911327655</v>
      </c>
      <c r="C15" s="12">
        <f>IF(ISERROR('32a'!C16/'32a'!C15*100-100),"n.a.",'32a'!C16/'32a'!C15*100-100)</f>
        <v>-2.1103896103896034</v>
      </c>
      <c r="D15" s="12">
        <f>IF(ISERROR('32a'!D16/'32a'!D15*100-100),"n.a.",'32a'!D16/'32a'!D15*100-100)</f>
        <v>-2.4171947475011422</v>
      </c>
      <c r="E15" s="12">
        <f>IF(ISERROR('32a'!E16/'32a'!E15*100-100),"n.a.",'32a'!E16/'32a'!E15*100-100)</f>
        <v>-1.3057029736332311</v>
      </c>
      <c r="F15" s="12">
        <f>IF(ISERROR('32a'!F16/'32a'!F15*100-100),"n.a.",'32a'!F16/'32a'!F15*100-100)</f>
        <v>1.8670576735092794</v>
      </c>
      <c r="G15" s="12">
        <f>IF(ISERROR('32a'!G16/'32a'!G15*100-100),"n.a.",'32a'!G16/'32a'!G15*100-100)</f>
        <v>4.6240782854386424</v>
      </c>
      <c r="H15" s="12">
        <f>IF(ISERROR('32a'!H16/'32a'!H15*100-100),"n.a.",'32a'!H16/'32a'!H15*100-100)</f>
        <v>2.6300633518909819</v>
      </c>
      <c r="I15" s="12">
        <f>IF(ISERROR('32a'!I16/'32a'!I15*100-100),"n.a.",'32a'!I16/'32a'!I15*100-100)</f>
        <v>0.2131554530180324</v>
      </c>
      <c r="J15" s="112">
        <f>IF(ISERROR('32a'!J16/'32a'!J15*100-100),"n.a.",'32a'!J16/'32a'!J15*100-100)</f>
        <v>-5.3314348995412217</v>
      </c>
      <c r="K15" s="112">
        <f>IF(ISERROR('32a'!K16/'32a'!K15*100-100),"n.a.",'32a'!K16/'32a'!K15*100-100)</f>
        <v>-1.9011406844106489</v>
      </c>
      <c r="L15" s="113">
        <f>IF(ISERROR('32a'!L16/'32a'!L15*100-100),"n.a.",'32a'!L16/'32a'!L15*100-100)</f>
        <v>-11.694238448374222</v>
      </c>
      <c r="M15"/>
      <c r="N15"/>
      <c r="O15"/>
      <c r="P15"/>
      <c r="Q15"/>
      <c r="R15"/>
      <c r="S15"/>
    </row>
    <row r="16" spans="1:19">
      <c r="A16" s="74">
        <v>2010</v>
      </c>
      <c r="B16" s="11">
        <f>IF(ISERROR('32a'!B17/'32a'!B16*100-100),"n.a.",'32a'!B17/'32a'!B16*100-100)</f>
        <v>1.4804362238536584</v>
      </c>
      <c r="C16" s="12">
        <f>IF(ISERROR('32a'!C17/'32a'!C16*100-100),"n.a.",'32a'!C17/'32a'!C16*100-100)</f>
        <v>-0.13930348258706715</v>
      </c>
      <c r="D16" s="12">
        <f>IF(ISERROR('32a'!D17/'32a'!D16*100-100),"n.a.",'32a'!D17/'32a'!D16*100-100)</f>
        <v>0.52554060386957246</v>
      </c>
      <c r="E16" s="12">
        <f>IF(ISERROR('32a'!E17/'32a'!E16*100-100),"n.a.",'32a'!E17/'32a'!E16*100-100)</f>
        <v>6.0259474223284428</v>
      </c>
      <c r="F16" s="12">
        <f>IF(ISERROR('32a'!F17/'32a'!F16*100-100),"n.a.",'32a'!F17/'32a'!F16*100-100)</f>
        <v>3.2242587083773202</v>
      </c>
      <c r="G16" s="12">
        <f>IF(ISERROR('32a'!G17/'32a'!G16*100-100),"n.a.",'32a'!G17/'32a'!G16*100-100)</f>
        <v>3.7412725596100529</v>
      </c>
      <c r="H16" s="12">
        <f>IF(ISERROR('32a'!H17/'32a'!H16*100-100),"n.a.",'32a'!H17/'32a'!H16*100-100)</f>
        <v>2.0950243172465264</v>
      </c>
      <c r="I16" s="12">
        <f>IF(ISERROR('32a'!I17/'32a'!I16*100-100),"n.a.",'32a'!I17/'32a'!I16*100-100)</f>
        <v>1.0509984485261015</v>
      </c>
      <c r="J16" s="112">
        <f>IF(ISERROR('32a'!J17/'32a'!J16*100-100),"n.a.",'32a'!J17/'32a'!J16*100-100)</f>
        <v>0.91911764705882604</v>
      </c>
      <c r="K16" s="112">
        <f>IF(ISERROR('32a'!K17/'32a'!K16*100-100),"n.a.",'32a'!K17/'32a'!K16*100-100)</f>
        <v>-1.240310077519382</v>
      </c>
      <c r="L16" s="113">
        <f>IF(ISERROR('32a'!L17/'32a'!L16*100-100),"n.a.",'32a'!L17/'32a'!L16*100-100)</f>
        <v>0</v>
      </c>
      <c r="M16"/>
      <c r="N16"/>
      <c r="O16"/>
      <c r="P16"/>
      <c r="Q16"/>
      <c r="R16"/>
      <c r="S16"/>
    </row>
    <row r="17" spans="1:19">
      <c r="A17" s="74">
        <v>2011</v>
      </c>
      <c r="B17" s="11">
        <f>IF(ISERROR('32a'!B18/'32a'!B17*100-100),"n.a.",'32a'!B18/'32a'!B17*100-100)</f>
        <v>1.4828133896730691</v>
      </c>
      <c r="C17" s="12">
        <f>IF(ISERROR('32a'!C18/'32a'!C17*100-100),"n.a.",'32a'!C18/'32a'!C17*100-100)</f>
        <v>-3.3811611531818926</v>
      </c>
      <c r="D17" s="12">
        <f>IF(ISERROR('32a'!D18/'32a'!D17*100-100),"n.a.",'32a'!D18/'32a'!D17*100-100)</f>
        <v>2.0145849289067996</v>
      </c>
      <c r="E17" s="12">
        <f>IF(ISERROR('32a'!E18/'32a'!E17*100-100),"n.a.",'32a'!E18/'32a'!E17*100-100)</f>
        <v>1.223635485429071</v>
      </c>
      <c r="F17" s="12">
        <f>IF(ISERROR('32a'!F18/'32a'!F17*100-100),"n.a.",'32a'!F18/'32a'!F17*100-100)</f>
        <v>6.0983545598215017</v>
      </c>
      <c r="G17" s="12">
        <f>IF(ISERROR('32a'!G18/'32a'!G17*100-100),"n.a.",'32a'!G18/'32a'!G17*100-100)</f>
        <v>-1.0158730158730123</v>
      </c>
      <c r="H17" s="12">
        <f>IF(ISERROR('32a'!H18/'32a'!H17*100-100),"n.a.",'32a'!H18/'32a'!H17*100-100)</f>
        <v>3.9758153169659352</v>
      </c>
      <c r="I17" s="12">
        <f>IF(ISERROR('32a'!I18/'32a'!I17*100-100),"n.a.",'32a'!I18/'32a'!I17*100-100)</f>
        <v>0.57451339705809801</v>
      </c>
      <c r="J17" s="112">
        <f>IF(ISERROR('32a'!J18/'32a'!J17*100-100),"n.a.",'32a'!J18/'32a'!J17*100-100)</f>
        <v>4.0693823480708886</v>
      </c>
      <c r="K17" s="112">
        <f>IF(ISERROR('32a'!K18/'32a'!K17*100-100),"n.a.",'32a'!K18/'32a'!K17*100-100)</f>
        <v>0.58869701726844426</v>
      </c>
      <c r="L17" s="113">
        <f>IF(ISERROR('32a'!L18/'32a'!L17*100-100),"n.a.",'32a'!L18/'32a'!L17*100-100)</f>
        <v>3.4366925064599485</v>
      </c>
      <c r="M17"/>
      <c r="N17"/>
      <c r="O17"/>
      <c r="P17"/>
      <c r="Q17"/>
      <c r="R17"/>
      <c r="S17"/>
    </row>
    <row r="18" spans="1:19">
      <c r="A18" s="74">
        <v>2012</v>
      </c>
      <c r="B18" s="11">
        <f>IF(ISERROR('32a'!B19/'32a'!B18*100-100),"n.a.",'32a'!B19/'32a'!B18*100-100)</f>
        <v>1.1398602637625004</v>
      </c>
      <c r="C18" s="12">
        <f>IF(ISERROR('32a'!C19/'32a'!C18*100-100),"n.a.",'32a'!C19/'32a'!C18*100-100)</f>
        <v>2.2894465452045267</v>
      </c>
      <c r="D18" s="12">
        <f>IF(ISERROR('32a'!D19/'32a'!D18*100-100),"n.a.",'32a'!D19/'32a'!D18*100-100)</f>
        <v>-0.4373939156547948</v>
      </c>
      <c r="E18" s="12">
        <f>IF(ISERROR('32a'!E19/'32a'!E18*100-100),"n.a.",'32a'!E19/'32a'!E18*100-100)</f>
        <v>2.0598059487831932</v>
      </c>
      <c r="F18" s="12">
        <f>IF(ISERROR('32a'!F19/'32a'!F18*100-100),"n.a.",'32a'!F19/'32a'!F18*100-100)</f>
        <v>1.6297204941733128</v>
      </c>
      <c r="G18" s="12">
        <f>IF(ISERROR('32a'!G19/'32a'!G18*100-100),"n.a.",'32a'!G19/'32a'!G18*100-100)</f>
        <v>2.9826812059012155</v>
      </c>
      <c r="H18" s="12">
        <f>IF(ISERROR('32a'!H19/'32a'!H18*100-100),"n.a.",'32a'!H19/'32a'!H18*100-100)</f>
        <v>-2.3612334801762103</v>
      </c>
      <c r="I18" s="12">
        <f>IF(ISERROR('32a'!I19/'32a'!I18*100-100),"n.a.",'32a'!I19/'32a'!I18*100-100)</f>
        <v>1.1104545230708567</v>
      </c>
      <c r="J18" s="12">
        <f>IF(ISERROR('32a'!J19/'32a'!J18*100-100),"n.a.",'32a'!J19/'32a'!J18*100-100)</f>
        <v>1.8338040494848542</v>
      </c>
      <c r="K18" s="12">
        <f>IF(ISERROR('32a'!K19/'32a'!K18*100-100),"n.a.",'32a'!K19/'32a'!K18*100-100)</f>
        <v>1.8532969176745979</v>
      </c>
      <c r="L18" s="13">
        <f>IF(ISERROR('32a'!L19/'32a'!L18*100-100),"n.a.",'32a'!L19/'32a'!L18*100-100)</f>
        <v>-0.62453160129902585</v>
      </c>
      <c r="M18"/>
      <c r="N18"/>
      <c r="O18"/>
      <c r="P18"/>
      <c r="Q18"/>
      <c r="R18"/>
      <c r="S18"/>
    </row>
    <row r="19" spans="1:19">
      <c r="A19" s="74">
        <v>2013</v>
      </c>
      <c r="B19" s="11">
        <f>IF(ISERROR('32a'!B20/'32a'!B19*100-100),"n.a.",'32a'!B20/'32a'!B19*100-100)</f>
        <v>1.3132923403932182</v>
      </c>
      <c r="C19" s="12">
        <f>IF(ISERROR('32a'!C20/'32a'!C19*100-100),"n.a.",'32a'!C20/'32a'!C19*100-100)</f>
        <v>-3.4009947573598538</v>
      </c>
      <c r="D19" s="12">
        <f>IF(ISERROR('32a'!D20/'32a'!D19*100-100),"n.a.",'32a'!D20/'32a'!D19*100-100)</f>
        <v>0.71142875876992662</v>
      </c>
      <c r="E19" s="12">
        <f>IF(ISERROR('32a'!E20/'32a'!E19*100-100),"n.a.",'32a'!E20/'32a'!E19*100-100)</f>
        <v>3.3974908439180211</v>
      </c>
      <c r="F19" s="12">
        <f>IF(ISERROR('32a'!F20/'32a'!F19*100-100),"n.a.",'32a'!F20/'32a'!F19*100-100)</f>
        <v>1.6725579791361298</v>
      </c>
      <c r="G19" s="12">
        <f>IF(ISERROR('32a'!G20/'32a'!G19*100-100),"n.a.",'32a'!G20/'32a'!G19*100-100)</f>
        <v>2.6720647773279325</v>
      </c>
      <c r="H19" s="12">
        <f>IF(ISERROR('32a'!H20/'32a'!H19*100-100),"n.a.",'32a'!H20/'32a'!H19*100-100)</f>
        <v>5.7570835589243643</v>
      </c>
      <c r="I19" s="12">
        <f>IF(ISERROR('32a'!I20/'32a'!I19*100-100),"n.a.",'32a'!I20/'32a'!I19*100-100)</f>
        <v>2.5276999878241782</v>
      </c>
      <c r="J19" s="12">
        <f>IF(ISERROR('32a'!J20/'32a'!J19*100-100),"n.a.",'32a'!J20/'32a'!J19*100-100)</f>
        <v>-0.14453124999998579</v>
      </c>
      <c r="K19" s="12">
        <f>IF(ISERROR('32a'!K20/'32a'!K19*100-100),"n.a.",'32a'!K20/'32a'!K19*100-100)</f>
        <v>3.5242290748898739</v>
      </c>
      <c r="L19" s="13">
        <f>IF(ISERROR('32a'!L20/'32a'!L19*100-100),"n.a.",'32a'!L20/'32a'!L19*100-100)</f>
        <v>-0.32679738562092098</v>
      </c>
      <c r="M19"/>
      <c r="N19"/>
      <c r="O19"/>
      <c r="P19"/>
      <c r="Q19"/>
      <c r="R19"/>
      <c r="S19"/>
    </row>
    <row r="20" spans="1:19">
      <c r="A20" s="75" t="s">
        <v>188</v>
      </c>
      <c r="B20" s="107">
        <f>IF(ISERROR('32a'!B20/'32a'!B14*100-100),"n.a.",'32a'!B20/'32a'!B14*100-100)</f>
        <v>5.5815878193347288</v>
      </c>
      <c r="C20" s="108">
        <f>IF(ISERROR('32a'!C20/'32a'!C14*100-100),"n.a.",'32a'!C20/'32a'!C14*100-100)</f>
        <v>-2.5164484840263128</v>
      </c>
      <c r="D20" s="108">
        <f>IF(ISERROR('32a'!D20/'32a'!D14*100-100),"n.a.",'32a'!D20/'32a'!D14*100-100)</f>
        <v>3.3996432057625583</v>
      </c>
      <c r="E20" s="108">
        <f>IF(ISERROR('32a'!E20/'32a'!E14*100-100),"n.a.",'32a'!E20/'32a'!E14*100-100)</f>
        <v>14.073246217331501</v>
      </c>
      <c r="F20" s="108">
        <f>IF(ISERROR('32a'!F20/'32a'!F14*100-100),"n.a.",'32a'!F20/'32a'!F14*100-100)</f>
        <v>20.521205927439951</v>
      </c>
      <c r="G20" s="108">
        <f>IF(ISERROR('32a'!G20/'32a'!G14*100-100),"n.a.",'32a'!G20/'32a'!G14*100-100)</f>
        <v>17.541357672561332</v>
      </c>
      <c r="H20" s="108">
        <f>IF(ISERROR('32a'!H20/'32a'!H14*100-100),"n.a.",'32a'!H20/'32a'!H14*100-100)</f>
        <v>17.364310034047662</v>
      </c>
      <c r="I20" s="108">
        <f>IF(ISERROR('32a'!I20/'32a'!I14*100-100),"n.a.",'32a'!I20/'32a'!I14*100-100)</f>
        <v>5.3892365456821096</v>
      </c>
      <c r="J20" s="108">
        <f>IF(ISERROR('32a'!J20/'32a'!J14*100-100),"n.a.",'32a'!J20/'32a'!J14*100-100)</f>
        <v>4.7020274421462318</v>
      </c>
      <c r="K20" s="108">
        <f>IF(ISERROR('32a'!K20/'32a'!K14*100-100),"n.a.",'32a'!K20/'32a'!K14*100-100)</f>
        <v>-3.6026395576957384</v>
      </c>
      <c r="L20" s="118">
        <f>IF(ISERROR('32a'!L20/'32a'!L14*100-100),"n.a.",'32a'!L20/'32a'!L14*100-100)</f>
        <v>-16.235343825921618</v>
      </c>
      <c r="M20"/>
      <c r="N20"/>
      <c r="O20"/>
      <c r="P20"/>
      <c r="Q20"/>
      <c r="R20"/>
      <c r="S20"/>
    </row>
    <row r="21" spans="1:19">
      <c r="A21" s="77" t="s">
        <v>247</v>
      </c>
      <c r="B21" s="109"/>
      <c r="C21" s="109"/>
      <c r="D21" s="109"/>
      <c r="E21" s="109"/>
      <c r="F21" s="109"/>
      <c r="G21" s="109"/>
      <c r="H21" s="109"/>
      <c r="I21" s="109"/>
      <c r="J21" s="116"/>
      <c r="K21" s="116"/>
      <c r="L21" s="117"/>
      <c r="M21"/>
      <c r="N21"/>
      <c r="O21"/>
      <c r="P21"/>
      <c r="Q21"/>
      <c r="R21"/>
      <c r="S21"/>
    </row>
    <row r="22" spans="1:19">
      <c r="A22" s="73">
        <v>2008</v>
      </c>
      <c r="B22" s="105">
        <f>IF(ISERROR('32a'!B23/'32a'!B22*100-100),"n.a.",'32a'!B23/'32a'!B22*100-100)</f>
        <v>4.4870041039671662</v>
      </c>
      <c r="C22" s="106">
        <f>IF(ISERROR('32a'!C23/'32a'!C22*100-100),"n.a.",'32a'!C23/'32a'!C22*100-100)</f>
        <v>13.888888888888886</v>
      </c>
      <c r="D22" s="106">
        <f>IF(ISERROR('32a'!D23/'32a'!D22*100-100),"n.a.",'32a'!D23/'32a'!D22*100-100)</f>
        <v>12.815533980582529</v>
      </c>
      <c r="E22" s="106">
        <f>IF(ISERROR('32a'!E23/'32a'!E22*100-100),"n.a.",'32a'!E23/'32a'!E22*100-100)</f>
        <v>0.63694267515923286</v>
      </c>
      <c r="F22" s="106">
        <f>IF(ISERROR('32a'!F23/'32a'!F22*100-100),"n.a.",'32a'!F23/'32a'!F22*100-100)</f>
        <v>-6.282722513089027</v>
      </c>
      <c r="G22" s="106">
        <f>IF(ISERROR('32a'!G23/'32a'!G22*100-100),"n.a.",'32a'!G23/'32a'!G22*100-100)</f>
        <v>2.2508038585208965</v>
      </c>
      <c r="H22" s="106">
        <f>IF(ISERROR('32a'!H23/'32a'!H22*100-100),"n.a.",'32a'!H23/'32a'!H22*100-100)</f>
        <v>13.333333333333329</v>
      </c>
      <c r="I22" s="106">
        <f>IF(ISERROR('32a'!I23/'32a'!I22*100-100),"n.a.",'32a'!I23/'32a'!I22*100-100)</f>
        <v>3.2350142721217878</v>
      </c>
      <c r="J22" s="110">
        <f>IF(ISERROR('32a'!J23/'32a'!J22*100-100),"n.a.",'32a'!J23/'32a'!J22*100-100)</f>
        <v>10.228802153432042</v>
      </c>
      <c r="K22" s="110">
        <f>IF(ISERROR('32a'!K23/'32a'!K22*100-100),"n.a.",'32a'!K23/'32a'!K22*100-100)</f>
        <v>-3.0120481927710898</v>
      </c>
      <c r="L22" s="111">
        <f>IF(ISERROR('32a'!L23/'32a'!L22*100-100),"n.a.",'32a'!L23/'32a'!L22*100-100)</f>
        <v>-18.260869565217391</v>
      </c>
      <c r="M22"/>
      <c r="N22"/>
      <c r="O22"/>
      <c r="P22"/>
      <c r="Q22"/>
      <c r="R22"/>
      <c r="S22"/>
    </row>
    <row r="23" spans="1:19">
      <c r="A23" s="74">
        <v>2009</v>
      </c>
      <c r="B23" s="11">
        <f>IF(ISERROR('32a'!B24/'32a'!B23*100-100),"n.a.",'32a'!B24/'32a'!B23*100-100)</f>
        <v>-3.5087719298245474</v>
      </c>
      <c r="C23" s="12">
        <f>IF(ISERROR('32a'!C24/'32a'!C23*100-100),"n.a.",'32a'!C24/'32a'!C23*100-100)</f>
        <v>-0.81300813008131456</v>
      </c>
      <c r="D23" s="12">
        <f>IF(ISERROR('32a'!D24/'32a'!D23*100-100),"n.a.",'32a'!D24/'32a'!D23*100-100)</f>
        <v>-1.5490533562822719</v>
      </c>
      <c r="E23" s="12">
        <f>IF(ISERROR('32a'!E24/'32a'!E23*100-100),"n.a.",'32a'!E24/'32a'!E23*100-100)</f>
        <v>-3.1645569620253156</v>
      </c>
      <c r="F23" s="12">
        <f>IF(ISERROR('32a'!F24/'32a'!F23*100-100),"n.a.",'32a'!F24/'32a'!F23*100-100)</f>
        <v>11.173184357541913</v>
      </c>
      <c r="G23" s="12">
        <f>IF(ISERROR('32a'!G24/'32a'!G23*100-100),"n.a.",'32a'!G24/'32a'!G23*100-100)</f>
        <v>14.465408805031444</v>
      </c>
      <c r="H23" s="12">
        <f>IF(ISERROR('32a'!H24/'32a'!H23*100-100),"n.a.",'32a'!H24/'32a'!H23*100-100)</f>
        <v>10.588235294117652</v>
      </c>
      <c r="I23" s="12">
        <f>IF(ISERROR('32a'!I24/'32a'!I23*100-100),"n.a.",'32a'!I24/'32a'!I23*100-100)</f>
        <v>-0.82949308755760853</v>
      </c>
      <c r="J23" s="112">
        <f>IF(ISERROR('32a'!J24/'32a'!J23*100-100),"n.a.",'32a'!J24/'32a'!J23*100-100)</f>
        <v>-13.308913308913318</v>
      </c>
      <c r="K23" s="112">
        <f>IF(ISERROR('32a'!K24/'32a'!K23*100-100),"n.a.",'32a'!K24/'32a'!K23*100-100)</f>
        <v>-7.4534161490683317</v>
      </c>
      <c r="L23" s="113">
        <f>IF(ISERROR('32a'!L24/'32a'!L23*100-100),"n.a.",'32a'!L24/'32a'!L23*100-100)</f>
        <v>-34.042553191489361</v>
      </c>
      <c r="M23"/>
      <c r="N23"/>
      <c r="O23"/>
      <c r="P23"/>
      <c r="Q23"/>
      <c r="R23"/>
      <c r="S23"/>
    </row>
    <row r="24" spans="1:19">
      <c r="A24" s="74">
        <v>2010</v>
      </c>
      <c r="B24" s="11">
        <f>IF(ISERROR('32a'!B25/'32a'!B24*100-100),"n.a.",'32a'!B25/'32a'!B24*100-100)</f>
        <v>-3.7177747625508744</v>
      </c>
      <c r="C24" s="12">
        <f>IF(ISERROR('32a'!C25/'32a'!C24*100-100),"n.a.",'32a'!C25/'32a'!C24*100-100)</f>
        <v>-17.622950819672127</v>
      </c>
      <c r="D24" s="12">
        <f>IF(ISERROR('32a'!D25/'32a'!D24*100-100),"n.a.",'32a'!D25/'32a'!D24*100-100)</f>
        <v>-0.17482517482517324</v>
      </c>
      <c r="E24" s="12">
        <f>IF(ISERROR('32a'!E25/'32a'!E24*100-100),"n.a.",'32a'!E25/'32a'!E24*100-100)</f>
        <v>-13.725490196078439</v>
      </c>
      <c r="F24" s="12">
        <f>IF(ISERROR('32a'!F25/'32a'!F24*100-100),"n.a.",'32a'!F25/'32a'!F24*100-100)</f>
        <v>-7.5376884422110493</v>
      </c>
      <c r="G24" s="12">
        <f>IF(ISERROR('32a'!G25/'32a'!G24*100-100),"n.a.",'32a'!G25/'32a'!G24*100-100)</f>
        <v>-0.2747252747252702</v>
      </c>
      <c r="H24" s="12">
        <f>IF(ISERROR('32a'!H25/'32a'!H24*100-100),"n.a.",'32a'!H25/'32a'!H24*100-100)</f>
        <v>-32.978723404255334</v>
      </c>
      <c r="I24" s="12">
        <f>IF(ISERROR('32a'!I25/'32a'!I24*100-100),"n.a.",'32a'!I25/'32a'!I24*100-100)</f>
        <v>-4.4609665427509242</v>
      </c>
      <c r="J24" s="112">
        <f>IF(ISERROR('32a'!J25/'32a'!J24*100-100),"n.a.",'32a'!J25/'32a'!J24*100-100)</f>
        <v>-1.8309859154929597</v>
      </c>
      <c r="K24" s="112">
        <f>IF(ISERROR('32a'!K25/'32a'!K24*100-100),"n.a.",'32a'!K25/'32a'!K24*100-100)</f>
        <v>14.09395973154362</v>
      </c>
      <c r="L24" s="113">
        <f>IF(ISERROR('32a'!L25/'32a'!L24*100-100),"n.a.",'32a'!L25/'32a'!L24*100-100)</f>
        <v>12.903225806451601</v>
      </c>
      <c r="M24"/>
      <c r="N24"/>
      <c r="O24"/>
      <c r="P24"/>
      <c r="Q24"/>
      <c r="R24"/>
      <c r="S24"/>
    </row>
    <row r="25" spans="1:19">
      <c r="A25" s="74">
        <v>2011</v>
      </c>
      <c r="B25" s="11">
        <f>IF(ISERROR('32a'!B26/'32a'!B25*100-100),"n.a.",'32a'!B26/'32a'!B25*100-100)</f>
        <v>5.5524239007891794</v>
      </c>
      <c r="C25" s="12">
        <f>IF(ISERROR('32a'!C26/'32a'!C25*100-100),"n.a.",'32a'!C26/'32a'!C25*100-100)</f>
        <v>13.432835820895519</v>
      </c>
      <c r="D25" s="12">
        <f>IF(ISERROR('32a'!D26/'32a'!D25*100-100),"n.a.",'32a'!D26/'32a'!D25*100-100)</f>
        <v>1.5761821366024407</v>
      </c>
      <c r="E25" s="12">
        <f>IF(ISERROR('32a'!E26/'32a'!E25*100-100),"n.a.",'32a'!E26/'32a'!E25*100-100)</f>
        <v>10.606060606060623</v>
      </c>
      <c r="F25" s="12">
        <f>IF(ISERROR('32a'!F26/'32a'!F25*100-100),"n.a.",'32a'!F26/'32a'!F25*100-100)</f>
        <v>18.478260869565233</v>
      </c>
      <c r="G25" s="12">
        <f>IF(ISERROR('32a'!G26/'32a'!G25*100-100),"n.a.",'32a'!G26/'32a'!G25*100-100)</f>
        <v>-6.0606060606060481</v>
      </c>
      <c r="H25" s="12">
        <f>IF(ISERROR('32a'!H26/'32a'!H25*100-100),"n.a.",'32a'!H26/'32a'!H25*100-100)</f>
        <v>34.920634920634939</v>
      </c>
      <c r="I25" s="12">
        <f>IF(ISERROR('32a'!I26/'32a'!I25*100-100),"n.a.",'32a'!I26/'32a'!I25*100-100)</f>
        <v>6.1284046692607035</v>
      </c>
      <c r="J25" s="12">
        <f>IF(ISERROR('32a'!J26/'32a'!J25*100-100),"n.a.",'32a'!J26/'32a'!J25*100-100)</f>
        <v>5.1649928263988443</v>
      </c>
      <c r="K25" s="12">
        <f>IF(ISERROR('32a'!K26/'32a'!K25*100-100),"n.a.",'32a'!K26/'32a'!K25*100-100)</f>
        <v>1.7647058823529278</v>
      </c>
      <c r="L25" s="13">
        <f>IF(ISERROR('32a'!L26/'32a'!L25*100-100),"n.a.",'32a'!L26/'32a'!L25*100-100)</f>
        <v>7.1428571428571388</v>
      </c>
    </row>
    <row r="26" spans="1:19">
      <c r="A26" s="74">
        <v>2012</v>
      </c>
      <c r="B26" s="11">
        <f>IF(ISERROR('32a'!B27/'32a'!B26*100-100),"n.a.",'32a'!B27/'32a'!B26*100-100)</f>
        <v>3.1775700934579447</v>
      </c>
      <c r="C26" s="12">
        <f>IF(ISERROR('32a'!C27/'32a'!C26*100-100),"n.a.",'32a'!C27/'32a'!C26*100-100)</f>
        <v>-8.7719298245614112</v>
      </c>
      <c r="D26" s="12">
        <f>IF(ISERROR('32a'!D27/'32a'!D26*100-100),"n.a.",'32a'!D27/'32a'!D26*100-100)</f>
        <v>-1.8965517241379359</v>
      </c>
      <c r="E26" s="12">
        <f>IF(ISERROR('32a'!E27/'32a'!E26*100-100),"n.a.",'32a'!E27/'32a'!E26*100-100)</f>
        <v>2.7397260273972677</v>
      </c>
      <c r="F26" s="12">
        <f>IF(ISERROR('32a'!F27/'32a'!F26*100-100),"n.a.",'32a'!F27/'32a'!F26*100-100)</f>
        <v>3.2110091743119256</v>
      </c>
      <c r="G26" s="12">
        <f>IF(ISERROR('32a'!G27/'32a'!G26*100-100),"n.a.",'32a'!G27/'32a'!G26*100-100)</f>
        <v>4.1055718475073206</v>
      </c>
      <c r="H26" s="12">
        <f>IF(ISERROR('32a'!H27/'32a'!H26*100-100),"n.a.",'32a'!H27/'32a'!H26*100-100)</f>
        <v>28.235294117647072</v>
      </c>
      <c r="I26" s="12">
        <f>IF(ISERROR('32a'!I27/'32a'!I26*100-100),"n.a.",'32a'!I27/'32a'!I26*100-100)</f>
        <v>3.2080659945004584</v>
      </c>
      <c r="J26" s="12">
        <f>IF(ISERROR('32a'!J27/'32a'!J26*100-100),"n.a.",'32a'!J27/'32a'!J26*100-100)</f>
        <v>6.2755798090040997</v>
      </c>
      <c r="K26" s="12">
        <f>IF(ISERROR('32a'!K27/'32a'!K26*100-100),"n.a.",'32a'!K27/'32a'!K26*100-100)</f>
        <v>2.3121387283237027</v>
      </c>
      <c r="L26" s="13">
        <f>IF(ISERROR('32a'!L27/'32a'!L26*100-100),"n.a.",'32a'!L27/'32a'!L26*100-100)</f>
        <v>10.666666666666671</v>
      </c>
    </row>
    <row r="27" spans="1:19">
      <c r="A27" s="74">
        <v>2013</v>
      </c>
      <c r="B27" s="11">
        <f>IF(ISERROR('32a'!B28/'32a'!B27*100-100),"n.a.",'32a'!B28/'32a'!B27*100-100)</f>
        <v>1.7339544513457668</v>
      </c>
      <c r="C27" s="12">
        <f>IF(ISERROR('32a'!C28/'32a'!C27*100-100),"n.a.",'32a'!C28/'32a'!C27*100-100)</f>
        <v>-0.48076923076924061</v>
      </c>
      <c r="D27" s="12">
        <f>IF(ISERROR('32a'!D28/'32a'!D27*100-100),"n.a.",'32a'!D28/'32a'!D27*100-100)</f>
        <v>9.1388400702987695</v>
      </c>
      <c r="E27" s="12">
        <f>IF(ISERROR('32a'!E28/'32a'!E27*100-100),"n.a.",'32a'!E28/'32a'!E27*100-100)</f>
        <v>22</v>
      </c>
      <c r="F27" s="12">
        <f>IF(ISERROR('32a'!F28/'32a'!F27*100-100),"n.a.",'32a'!F28/'32a'!F27*100-100)</f>
        <v>-11.111111111111114</v>
      </c>
      <c r="G27" s="12">
        <f>IF(ISERROR('32a'!G28/'32a'!G27*100-100),"n.a.",'32a'!G28/'32a'!G27*100-100)</f>
        <v>10.98591549295773</v>
      </c>
      <c r="H27" s="12">
        <f>IF(ISERROR('32a'!H28/'32a'!H27*100-100),"n.a.",'32a'!H28/'32a'!H27*100-100)</f>
        <v>-19.266055045871553</v>
      </c>
      <c r="I27" s="12">
        <f>IF(ISERROR('32a'!I28/'32a'!I27*100-100),"n.a.",'32a'!I28/'32a'!I27*100-100)</f>
        <v>0.97690941385435792</v>
      </c>
      <c r="J27" s="12">
        <f>IF(ISERROR('32a'!J28/'32a'!J27*100-100),"n.a.",'32a'!J28/'32a'!J27*100-100)</f>
        <v>-0.38510911424904748</v>
      </c>
      <c r="K27" s="12">
        <f>IF(ISERROR('32a'!K28/'32a'!K27*100-100),"n.a.",'32a'!K28/'32a'!K27*100-100)</f>
        <v>-1.6949152542373014</v>
      </c>
      <c r="L27" s="13">
        <f>IF(ISERROR('32a'!L28/'32a'!L27*100-100),"n.a.",'32a'!L28/'32a'!L27*100-100)</f>
        <v>-9.638554216867476</v>
      </c>
    </row>
    <row r="28" spans="1:19">
      <c r="A28" s="75" t="s">
        <v>188</v>
      </c>
      <c r="B28" s="107">
        <f>IF(ISERROR('32a'!B28/'32a'!B22*100-100),"n.a.",'32a'!B28/'32a'!B22*100-100)</f>
        <v>7.5512995896033033</v>
      </c>
      <c r="C28" s="108">
        <f>IF(ISERROR('32a'!C28/'32a'!C22*100-100),"n.a.",'32a'!C28/'32a'!C22*100-100)</f>
        <v>-4.1666666666666714</v>
      </c>
      <c r="D28" s="108">
        <f>IF(ISERROR('32a'!D28/'32a'!D22*100-100),"n.a.",'32a'!D28/'32a'!D22*100-100)</f>
        <v>20.582524271844662</v>
      </c>
      <c r="E28" s="108">
        <f>IF(ISERROR('32a'!E28/'32a'!E22*100-100),"n.a.",'32a'!E28/'32a'!E22*100-100)</f>
        <v>16.56050955414014</v>
      </c>
      <c r="F28" s="108">
        <f>IF(ISERROR('32a'!F28/'32a'!F22*100-100),"n.a.",'32a'!F28/'32a'!F22*100-100)</f>
        <v>4.712041884816756</v>
      </c>
      <c r="G28" s="108">
        <f>IF(ISERROR('32a'!G28/'32a'!G22*100-100),"n.a.",'32a'!G28/'32a'!G22*100-100)</f>
        <v>26.688102893890672</v>
      </c>
      <c r="H28" s="108">
        <f>IF(ISERROR('32a'!H28/'32a'!H22*100-100),"n.a.",'32a'!H28/'32a'!H22*100-100)</f>
        <v>17.333333333333329</v>
      </c>
      <c r="I28" s="108">
        <f>IF(ISERROR('32a'!I28/'32a'!I22*100-100),"n.a.",'32a'!I28/'32a'!I22*100-100)</f>
        <v>8.182683158896296</v>
      </c>
      <c r="J28" s="108">
        <f>IF(ISERROR('32a'!J28/'32a'!J22*100-100),"n.a.",'32a'!J28/'32a'!J22*100-100)</f>
        <v>4.4414535666218029</v>
      </c>
      <c r="K28" s="108">
        <f>IF(ISERROR('32a'!K28/'32a'!K22*100-100),"n.a.",'32a'!K28/'32a'!K22*100-100)</f>
        <v>4.8192771084337238</v>
      </c>
      <c r="L28" s="118">
        <f>IF(ISERROR('32a'!L28/'32a'!L22*100-100),"n.a.",'32a'!L28/'32a'!L22*100-100)</f>
        <v>-34.782608695652172</v>
      </c>
    </row>
    <row r="29" spans="1:19">
      <c r="A29" s="77" t="s">
        <v>61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19"/>
    </row>
    <row r="30" spans="1:19">
      <c r="A30" s="73">
        <v>2008</v>
      </c>
      <c r="B30" s="105">
        <f>IF(ISERROR('32a'!B31/'32a'!B30*100-100),"n.a.",'32a'!B31/'32a'!B30*100-100)</f>
        <v>3.0447761194029965</v>
      </c>
      <c r="C30" s="106">
        <f>IF(ISERROR('32a'!C31/'32a'!C30*100-100),"n.a.",'32a'!C31/'32a'!C30*100-100)</f>
        <v>-4.7169811320754746</v>
      </c>
      <c r="D30" s="106">
        <f>IF(ISERROR('32a'!D31/'32a'!D30*100-100),"n.a.",'32a'!D31/'32a'!D30*100-100)</f>
        <v>14.65517241379311</v>
      </c>
      <c r="E30" s="106">
        <f>IF(ISERROR('32a'!E31/'32a'!E30*100-100),"n.a.",'32a'!E31/'32a'!E30*100-100)</f>
        <v>2.985074626865682</v>
      </c>
      <c r="F30" s="106">
        <f>IF(ISERROR('32a'!F31/'32a'!F30*100-100),"n.a.",'32a'!F31/'32a'!F30*100-100)</f>
        <v>1.2048192771084274</v>
      </c>
      <c r="G30" s="106">
        <f>IF(ISERROR('32a'!G31/'32a'!G30*100-100),"n.a.",'32a'!G31/'32a'!G30*100-100)</f>
        <v>4.0268456375838895</v>
      </c>
      <c r="H30" s="106">
        <f>IF(ISERROR('32a'!H31/'32a'!H30*100-100),"n.a.",'32a'!H31/'32a'!H30*100-100)</f>
        <v>-2.6315789473684106</v>
      </c>
      <c r="I30" s="106">
        <f>IF(ISERROR('32a'!I31/'32a'!I30*100-100),"n.a.",'32a'!I31/'32a'!I30*100-100)</f>
        <v>2.6000000000000085</v>
      </c>
      <c r="J30" s="110">
        <f>IF(ISERROR('32a'!J31/'32a'!J30*100-100),"n.a.",'32a'!J31/'32a'!J30*100-100)</f>
        <v>13.375796178343961</v>
      </c>
      <c r="K30" s="110">
        <f>IF(ISERROR('32a'!K31/'32a'!K30*100-100),"n.a.",'32a'!K31/'32a'!K30*100-100)</f>
        <v>-10.958904109589042</v>
      </c>
      <c r="L30" s="111">
        <f>IF(ISERROR('32a'!L31/'32a'!L30*100-100),"n.a.",'32a'!L31/'32a'!L30*100-100)</f>
        <v>-27.678571428571431</v>
      </c>
      <c r="M30"/>
      <c r="N30"/>
      <c r="O30"/>
      <c r="P30"/>
      <c r="Q30"/>
      <c r="R30"/>
      <c r="S30"/>
    </row>
    <row r="31" spans="1:19">
      <c r="A31" s="74">
        <v>2009</v>
      </c>
      <c r="B31" s="11">
        <f>IF(ISERROR('32a'!B32/'32a'!B31*100-100),"n.a.",'32a'!B32/'32a'!B31*100-100)</f>
        <v>-4.0556199304750891</v>
      </c>
      <c r="C31" s="12">
        <f>IF(ISERROR('32a'!C32/'32a'!C31*100-100),"n.a.",'32a'!C32/'32a'!C31*100-100)</f>
        <v>8.9108910891089153</v>
      </c>
      <c r="D31" s="12">
        <f>IF(ISERROR('32a'!D32/'32a'!D31*100-100),"n.a.",'32a'!D32/'32a'!D31*100-100)</f>
        <v>-2.6315789473684248</v>
      </c>
      <c r="E31" s="12">
        <f>IF(ISERROR('32a'!E32/'32a'!E31*100-100),"n.a.",'32a'!E32/'32a'!E31*100-100)</f>
        <v>-13.043478260869563</v>
      </c>
      <c r="F31" s="12">
        <f>IF(ISERROR('32a'!F32/'32a'!F31*100-100),"n.a.",'32a'!F32/'32a'!F31*100-100)</f>
        <v>4.7619047619047734</v>
      </c>
      <c r="G31" s="12">
        <f>IF(ISERROR('32a'!G32/'32a'!G31*100-100),"n.a.",'32a'!G32/'32a'!G31*100-100)</f>
        <v>22.58064516129032</v>
      </c>
      <c r="H31" s="12">
        <f>IF(ISERROR('32a'!H32/'32a'!H31*100-100),"n.a.",'32a'!H32/'32a'!H31*100-100)</f>
        <v>10.810810810810793</v>
      </c>
      <c r="I31" s="12">
        <f>IF(ISERROR('32a'!I32/'32a'!I31*100-100),"n.a.",'32a'!I32/'32a'!I31*100-100)</f>
        <v>-5.2631578947368354</v>
      </c>
      <c r="J31" s="112">
        <f>IF(ISERROR('32a'!J32/'32a'!J31*100-100),"n.a.",'32a'!J32/'32a'!J31*100-100)</f>
        <v>-16.853932584269657</v>
      </c>
      <c r="K31" s="112">
        <f>IF(ISERROR('32a'!K32/'32a'!K31*100-100),"n.a.",'32a'!K32/'32a'!K31*100-100)</f>
        <v>-1.538461538461533</v>
      </c>
      <c r="L31" s="113">
        <f>IF(ISERROR('32a'!L32/'32a'!L31*100-100),"n.a.",'32a'!L32/'32a'!L31*100-100)</f>
        <v>-22.222222222222214</v>
      </c>
      <c r="M31"/>
      <c r="N31"/>
      <c r="O31"/>
      <c r="P31"/>
      <c r="Q31"/>
      <c r="R31"/>
      <c r="S31"/>
    </row>
    <row r="32" spans="1:19">
      <c r="A32" s="74">
        <v>2010</v>
      </c>
      <c r="B32" s="11">
        <f>IF(ISERROR('32a'!B33/'32a'!B32*100-100),"n.a.",'32a'!B33/'32a'!B32*100-100)</f>
        <v>-6.1594202898550634</v>
      </c>
      <c r="C32" s="12">
        <f>IF(ISERROR('32a'!C33/'32a'!C32*100-100),"n.a.",'32a'!C33/'32a'!C32*100-100)</f>
        <v>-38.181818181818187</v>
      </c>
      <c r="D32" s="12">
        <f>IF(ISERROR('32a'!D33/'32a'!D32*100-100),"n.a.",'32a'!D33/'32a'!D32*100-100)</f>
        <v>-3.0888030888030755</v>
      </c>
      <c r="E32" s="12">
        <f>IF(ISERROR('32a'!E33/'32a'!E32*100-100),"n.a.",'32a'!E33/'32a'!E32*100-100)</f>
        <v>-15</v>
      </c>
      <c r="F32" s="12">
        <f>IF(ISERROR('32a'!F33/'32a'!F32*100-100),"n.a.",'32a'!F33/'32a'!F32*100-100)</f>
        <v>2.2727272727272663</v>
      </c>
      <c r="G32" s="12">
        <f>IF(ISERROR('32a'!G33/'32a'!G32*100-100),"n.a.",'32a'!G33/'32a'!G32*100-100)</f>
        <v>-2.1052631578947256</v>
      </c>
      <c r="H32" s="12">
        <f>IF(ISERROR('32a'!H33/'32a'!H32*100-100),"n.a.",'32a'!H33/'32a'!H32*100-100)</f>
        <v>-26.829268292682912</v>
      </c>
      <c r="I32" s="12">
        <f>IF(ISERROR('32a'!I33/'32a'!I32*100-100),"n.a.",'32a'!I33/'32a'!I32*100-100)</f>
        <v>-8.8477366255144148</v>
      </c>
      <c r="J32" s="112">
        <f>IF(ISERROR('32a'!J33/'32a'!J32*100-100),"n.a.",'32a'!J33/'32a'!J32*100-100)</f>
        <v>3.040540540540519</v>
      </c>
      <c r="K32" s="112">
        <f>IF(ISERROR('32a'!K33/'32a'!K32*100-100),"n.a.",'32a'!K33/'32a'!K32*100-100)</f>
        <v>-1.5625000000000142</v>
      </c>
      <c r="L32" s="113">
        <f>IF(ISERROR('32a'!L33/'32a'!L32*100-100),"n.a.",'32a'!L33/'32a'!L32*100-100)</f>
        <v>7.9365079365079367</v>
      </c>
      <c r="M32"/>
      <c r="N32"/>
      <c r="O32"/>
      <c r="P32"/>
      <c r="Q32"/>
      <c r="R32"/>
      <c r="S32"/>
    </row>
    <row r="33" spans="1:19">
      <c r="A33" s="74">
        <v>2011</v>
      </c>
      <c r="B33" s="11">
        <f>IF(ISERROR('32a'!B34/'32a'!B33*100-100),"n.a.",'32a'!B34/'32a'!B33*100-100)</f>
        <v>4.8906048906048909</v>
      </c>
      <c r="C33" s="12">
        <f>IF(ISERROR('32a'!C34/'32a'!C33*100-100),"n.a.",'32a'!C34/'32a'!C33*100-100)</f>
        <v>26.470588235294116</v>
      </c>
      <c r="D33" s="12">
        <f>IF(ISERROR('32a'!D34/'32a'!D33*100-100),"n.a.",'32a'!D34/'32a'!D33*100-100)</f>
        <v>7.9681274900398336</v>
      </c>
      <c r="E33" s="12">
        <f>IF(ISERROR('32a'!E34/'32a'!E33*100-100),"n.a.",'32a'!E34/'32a'!E33*100-100)</f>
        <v>31.372549019607874</v>
      </c>
      <c r="F33" s="12">
        <f>IF(ISERROR('32a'!F34/'32a'!F33*100-100),"n.a.",'32a'!F34/'32a'!F33*100-100)</f>
        <v>6.6666666666666714</v>
      </c>
      <c r="G33" s="12">
        <f>IF(ISERROR('32a'!G34/'32a'!G33*100-100),"n.a.",'32a'!G34/'32a'!G33*100-100)</f>
        <v>-18.27956989247312</v>
      </c>
      <c r="H33" s="12">
        <f>IF(ISERROR('32a'!H34/'32a'!H33*100-100),"n.a.",'32a'!H34/'32a'!H33*100-100)</f>
        <v>9.9999999999999858</v>
      </c>
      <c r="I33" s="12">
        <f>IF(ISERROR('32a'!I34/'32a'!I33*100-100),"n.a.",'32a'!I34/'32a'!I33*100-100)</f>
        <v>9.2550790067720072</v>
      </c>
      <c r="J33" s="112">
        <f>IF(ISERROR('32a'!J34/'32a'!J33*100-100),"n.a.",'32a'!J34/'32a'!J33*100-100)</f>
        <v>-1.6393442622950829</v>
      </c>
      <c r="K33" s="112">
        <f>IF(ISERROR('32a'!K34/'32a'!K33*100-100),"n.a.",'32a'!K34/'32a'!K33*100-100)</f>
        <v>4.7619047619047734</v>
      </c>
      <c r="L33" s="113">
        <f>IF(ISERROR('32a'!L34/'32a'!L33*100-100),"n.a.",'32a'!L34/'32a'!L33*100-100)</f>
        <v>11.764705882352942</v>
      </c>
      <c r="M33"/>
      <c r="N33"/>
      <c r="O33"/>
      <c r="P33"/>
      <c r="Q33"/>
      <c r="R33"/>
      <c r="S33"/>
    </row>
    <row r="34" spans="1:19">
      <c r="A34" s="74">
        <v>2012</v>
      </c>
      <c r="B34" s="11">
        <f>IF(ISERROR('32a'!B35/'32a'!B34*100-100),"n.a.",'32a'!B35/'32a'!B34*100-100)</f>
        <v>6.3803680981595221</v>
      </c>
      <c r="C34" s="12">
        <f>IF(ISERROR('32a'!C35/'32a'!C34*100-100),"n.a.",'32a'!C35/'32a'!C34*100-100)</f>
        <v>9.3023255813953654</v>
      </c>
      <c r="D34" s="12">
        <f>IF(ISERROR('32a'!D35/'32a'!D34*100-100),"n.a.",'32a'!D35/'32a'!D34*100-100)</f>
        <v>-9.9630996309963251</v>
      </c>
      <c r="E34" s="12">
        <f>IF(ISERROR('32a'!E35/'32a'!E34*100-100),"n.a.",'32a'!E35/'32a'!E34*100-100)</f>
        <v>2.985074626865682</v>
      </c>
      <c r="F34" s="12">
        <f>IF(ISERROR('32a'!F35/'32a'!F34*100-100),"n.a.",'32a'!F35/'32a'!F34*100-100)</f>
        <v>9.375</v>
      </c>
      <c r="G34" s="12">
        <f>IF(ISERROR('32a'!G35/'32a'!G34*100-100),"n.a.",'32a'!G35/'32a'!G34*100-100)</f>
        <v>32.89473684210526</v>
      </c>
      <c r="H34" s="12">
        <f>IF(ISERROR('32a'!H35/'32a'!H34*100-100),"n.a.",'32a'!H35/'32a'!H34*100-100)</f>
        <v>72.727272727272748</v>
      </c>
      <c r="I34" s="12">
        <f>IF(ISERROR('32a'!I35/'32a'!I34*100-100),"n.a.",'32a'!I35/'32a'!I34*100-100)</f>
        <v>1.8595041322313932</v>
      </c>
      <c r="J34" s="12">
        <f>IF(ISERROR('32a'!J35/'32a'!J34*100-100),"n.a.",'32a'!J35/'32a'!J34*100-100)</f>
        <v>4</v>
      </c>
      <c r="K34" s="12">
        <f>IF(ISERROR('32a'!K35/'32a'!K34*100-100),"n.a.",'32a'!K35/'32a'!K34*100-100)</f>
        <v>13.63636363636364</v>
      </c>
      <c r="L34" s="13">
        <f>IF(ISERROR('32a'!L35/'32a'!L34*100-100),"n.a.",'32a'!L35/'32a'!L34*100-100)</f>
        <v>10.526315789473699</v>
      </c>
      <c r="M34"/>
      <c r="N34"/>
      <c r="O34"/>
      <c r="P34"/>
      <c r="Q34"/>
      <c r="R34"/>
      <c r="S34"/>
    </row>
    <row r="35" spans="1:19">
      <c r="A35" s="74">
        <v>2013</v>
      </c>
      <c r="B35" s="11">
        <f>IF(ISERROR('32a'!B36/'32a'!B35*100-100),"n.a.",'32a'!B36/'32a'!B35*100-100)</f>
        <v>1.0957324106113191</v>
      </c>
      <c r="C35" s="12">
        <f>IF(ISERROR('32a'!C36/'32a'!C35*100-100),"n.a.",'32a'!C36/'32a'!C35*100-100)</f>
        <v>0</v>
      </c>
      <c r="D35" s="12">
        <f>IF(ISERROR('32a'!D36/'32a'!D35*100-100),"n.a.",'32a'!D36/'32a'!D35*100-100)</f>
        <v>4.9180327868852487</v>
      </c>
      <c r="E35" s="12">
        <f>IF(ISERROR('32a'!E36/'32a'!E35*100-100),"n.a.",'32a'!E36/'32a'!E35*100-100)</f>
        <v>21.739130434782624</v>
      </c>
      <c r="F35" s="12">
        <f>IF(ISERROR('32a'!F36/'32a'!F35*100-100),"n.a.",'32a'!F36/'32a'!F35*100-100)</f>
        <v>-19.047619047619051</v>
      </c>
      <c r="G35" s="12">
        <f>IF(ISERROR('32a'!G36/'32a'!G35*100-100),"n.a.",'32a'!G36/'32a'!G35*100-100)</f>
        <v>-9.4059405940594019</v>
      </c>
      <c r="H35" s="12">
        <f>IF(ISERROR('32a'!H36/'32a'!H35*100-100),"n.a.",'32a'!H36/'32a'!H35*100-100)</f>
        <v>-31.578947368421055</v>
      </c>
      <c r="I35" s="12">
        <f>IF(ISERROR('32a'!I36/'32a'!I35*100-100),"n.a.",'32a'!I36/'32a'!I35*100-100)</f>
        <v>10.750507099391498</v>
      </c>
      <c r="J35" s="12">
        <f>IF(ISERROR('32a'!J36/'32a'!J35*100-100),"n.a.",'32a'!J36/'32a'!J35*100-100)</f>
        <v>5.1282051282051384</v>
      </c>
      <c r="K35" s="12">
        <f>IF(ISERROR('32a'!K36/'32a'!K35*100-100),"n.a.",'32a'!K36/'32a'!K35*100-100)</f>
        <v>-10.666666666666671</v>
      </c>
      <c r="L35" s="13">
        <f>IF(ISERROR('32a'!L36/'32a'!L35*100-100),"n.a.",'32a'!L36/'32a'!L35*100-100)</f>
        <v>-15.476190476190482</v>
      </c>
      <c r="M35"/>
      <c r="N35"/>
      <c r="O35"/>
      <c r="P35"/>
      <c r="Q35"/>
      <c r="R35"/>
      <c r="S35"/>
    </row>
    <row r="36" spans="1:19">
      <c r="A36" s="75" t="s">
        <v>188</v>
      </c>
      <c r="B36" s="107">
        <f>IF(ISERROR('32a'!B36/'32a'!B30*100-100),"n.a.",'32a'!B36/'32a'!B30*100-100)</f>
        <v>4.6567164179104594</v>
      </c>
      <c r="C36" s="108">
        <f>IF(ISERROR('32a'!C36/'32a'!C30*100-100),"n.a.",'32a'!C36/'32a'!C30*100-100)</f>
        <v>-11.320754716981128</v>
      </c>
      <c r="D36" s="108">
        <f>IF(ISERROR('32a'!D36/'32a'!D30*100-100),"n.a.",'32a'!D36/'32a'!D30*100-100)</f>
        <v>10.34482758620689</v>
      </c>
      <c r="E36" s="108">
        <f>IF(ISERROR('32a'!E36/'32a'!E30*100-100),"n.a.",'32a'!E36/'32a'!E30*100-100)</f>
        <v>25.373134328358219</v>
      </c>
      <c r="F36" s="108">
        <f>IF(ISERROR('32a'!F36/'32a'!F30*100-100),"n.a.",'32a'!F36/'32a'!F30*100-100)</f>
        <v>2.4096385542168548</v>
      </c>
      <c r="G36" s="108">
        <f>IF(ISERROR('32a'!G36/'32a'!G30*100-100),"n.a.",'32a'!G36/'32a'!G30*100-100)</f>
        <v>22.818791946308735</v>
      </c>
      <c r="H36" s="108">
        <f>IF(ISERROR('32a'!H36/'32a'!H30*100-100),"n.a.",'32a'!H36/'32a'!H30*100-100)</f>
        <v>2.6315789473684248</v>
      </c>
      <c r="I36" s="108">
        <f>IF(ISERROR('32a'!I36/'32a'!I30*100-100),"n.a.",'32a'!I36/'32a'!I30*100-100)</f>
        <v>9.2000000000000028</v>
      </c>
      <c r="J36" s="108">
        <f>IF(ISERROR('32a'!J36/'32a'!J30*100-100),"n.a.",'32a'!J36/'32a'!J30*100-100)</f>
        <v>4.4585987261146443</v>
      </c>
      <c r="K36" s="108">
        <f>IF(ISERROR('32a'!K36/'32a'!K30*100-100),"n.a.",'32a'!K36/'32a'!K30*100-100)</f>
        <v>-8.2191780821917746</v>
      </c>
      <c r="L36" s="118">
        <f>IF(ISERROR('32a'!L36/'32a'!L30*100-100),"n.a.",'32a'!L36/'32a'!L30*100-100)</f>
        <v>-36.607142857142861</v>
      </c>
      <c r="M36"/>
      <c r="N36"/>
      <c r="O36"/>
      <c r="P36"/>
      <c r="Q36"/>
      <c r="R36"/>
      <c r="S36"/>
    </row>
    <row r="37" spans="1:19">
      <c r="A37" s="77" t="s">
        <v>60</v>
      </c>
      <c r="B37" s="109"/>
      <c r="C37" s="109"/>
      <c r="D37" s="109"/>
      <c r="E37" s="109"/>
      <c r="F37" s="109"/>
      <c r="G37" s="109"/>
      <c r="H37" s="109"/>
      <c r="I37" s="109"/>
      <c r="J37" s="116"/>
      <c r="K37" s="116"/>
      <c r="L37" s="117"/>
      <c r="M37"/>
      <c r="N37"/>
      <c r="O37"/>
      <c r="P37"/>
      <c r="Q37"/>
      <c r="R37"/>
      <c r="S37"/>
    </row>
    <row r="38" spans="1:19">
      <c r="A38" s="73">
        <v>2008</v>
      </c>
      <c r="B38" s="105">
        <f>IF(ISERROR('32a'!B39/'32a'!B38*100-100),"n.a.",'32a'!B39/'32a'!B38*100-100)</f>
        <v>5.9567738534528303</v>
      </c>
      <c r="C38" s="106">
        <f>IF(ISERROR('32a'!C39/'32a'!C38*100-100),"n.a.",'32a'!C39/'32a'!C38*100-100)</f>
        <v>25</v>
      </c>
      <c r="D38" s="106">
        <f>IF(ISERROR('32a'!D39/'32a'!D38*100-100),"n.a.",'32a'!D39/'32a'!D38*100-100)</f>
        <v>11.313868613138695</v>
      </c>
      <c r="E38" s="106">
        <f>IF(ISERROR('32a'!E39/'32a'!E38*100-100),"n.a.",'32a'!E39/'32a'!E38*100-100)</f>
        <v>10.126582278480996</v>
      </c>
      <c r="F38" s="106">
        <f>IF(ISERROR('32a'!F39/'32a'!F38*100-100),"n.a.",'32a'!F39/'32a'!F38*100-100)</f>
        <v>-11.538461538461547</v>
      </c>
      <c r="G38" s="106">
        <f>IF(ISERROR('32a'!G39/'32a'!G38*100-100),"n.a.",'32a'!G39/'32a'!G38*100-100)</f>
        <v>2.6315789473684248</v>
      </c>
      <c r="H38" s="106">
        <f>IF(ISERROR('32a'!H39/'32a'!H38*100-100),"n.a.",'32a'!H39/'32a'!H38*100-100)</f>
        <v>31.428571428571416</v>
      </c>
      <c r="I38" s="106">
        <f>IF(ISERROR('32a'!I39/'32a'!I38*100-100),"n.a.",'32a'!I39/'32a'!I38*100-100)</f>
        <v>5.7142857142857224</v>
      </c>
      <c r="J38" s="110">
        <f>IF(ISERROR('32a'!J39/'32a'!J38*100-100),"n.a.",'32a'!J39/'32a'!J38*100-100)</f>
        <v>6.2953995157384952</v>
      </c>
      <c r="K38" s="110">
        <f>IF(ISERROR('32a'!K39/'32a'!K38*100-100),"n.a.",'32a'!K39/'32a'!K38*100-100)</f>
        <v>-1.0869565217391255</v>
      </c>
      <c r="L38" s="111">
        <f>IF(ISERROR('32a'!L39/'32a'!L38*100-100),"n.a.",'32a'!L39/'32a'!L38*100-100)</f>
        <v>-10.34482758620689</v>
      </c>
      <c r="M38"/>
      <c r="N38"/>
      <c r="O38"/>
      <c r="P38"/>
      <c r="Q38"/>
      <c r="R38"/>
      <c r="S38"/>
    </row>
    <row r="39" spans="1:19">
      <c r="A39" s="74">
        <v>2009</v>
      </c>
      <c r="B39" s="11">
        <f>IF(ISERROR('32a'!B40/'32a'!B39*100-100),"n.a.",'32a'!B40/'32a'!B39*100-100)</f>
        <v>-2.2388059701492438</v>
      </c>
      <c r="C39" s="12">
        <f>IF(ISERROR('32a'!C40/'32a'!C39*100-100),"n.a.",'32a'!C40/'32a'!C39*100-100)</f>
        <v>-4.4444444444444429</v>
      </c>
      <c r="D39" s="12">
        <f>IF(ISERROR('32a'!D40/'32a'!D39*100-100),"n.a.",'32a'!D40/'32a'!D39*100-100)</f>
        <v>-0.65573770491803884</v>
      </c>
      <c r="E39" s="12">
        <f>IF(ISERROR('32a'!E40/'32a'!E39*100-100),"n.a.",'32a'!E40/'32a'!E39*100-100)</f>
        <v>5.7471264367816133</v>
      </c>
      <c r="F39" s="12">
        <f>IF(ISERROR('32a'!F40/'32a'!F39*100-100),"n.a.",'32a'!F40/'32a'!F39*100-100)</f>
        <v>18.478260869565233</v>
      </c>
      <c r="G39" s="12">
        <f>IF(ISERROR('32a'!G40/'32a'!G39*100-100),"n.a.",'32a'!G40/'32a'!G39*100-100)</f>
        <v>5.7692307692307736</v>
      </c>
      <c r="H39" s="12">
        <f>IF(ISERROR('32a'!H40/'32a'!H39*100-100),"n.a.",'32a'!H40/'32a'!H39*100-100)</f>
        <v>2.1739130434782652</v>
      </c>
      <c r="I39" s="12">
        <f>IF(ISERROR('32a'!I40/'32a'!I39*100-100),"n.a.",'32a'!I40/'32a'!I39*100-100)</f>
        <v>3.7837837837837895</v>
      </c>
      <c r="J39" s="112">
        <f>IF(ISERROR('32a'!J40/'32a'!J39*100-100),"n.a.",'32a'!J40/'32a'!J39*100-100)</f>
        <v>-8.4282460136674189</v>
      </c>
      <c r="K39" s="112">
        <f>IF(ISERROR('32a'!K40/'32a'!K39*100-100),"n.a.",'32a'!K40/'32a'!K39*100-100)</f>
        <v>-9.8901098901098976</v>
      </c>
      <c r="L39" s="113">
        <f>IF(ISERROR('32a'!L40/'32a'!L39*100-100),"n.a.",'32a'!L40/'32a'!L39*100-100)</f>
        <v>-41.346153846153854</v>
      </c>
      <c r="M39"/>
      <c r="N39"/>
      <c r="O39"/>
      <c r="P39"/>
      <c r="Q39"/>
      <c r="R39"/>
      <c r="S39"/>
    </row>
    <row r="40" spans="1:19">
      <c r="A40" s="74">
        <v>2010</v>
      </c>
      <c r="B40" s="11">
        <f>IF(ISERROR('32a'!B41/'32a'!B40*100-100),"n.a.",'32a'!B41/'32a'!B40*100-100)</f>
        <v>-1.8320610687022878</v>
      </c>
      <c r="C40" s="12">
        <f>IF(ISERROR('32a'!C41/'32a'!C40*100-100),"n.a.",'32a'!C41/'32a'!C40*100-100)</f>
        <v>0.77519379844960667</v>
      </c>
      <c r="D40" s="12">
        <f>IF(ISERROR('32a'!D41/'32a'!D40*100-100),"n.a.",'32a'!D41/'32a'!D40*100-100)</f>
        <v>1.9801980198019749</v>
      </c>
      <c r="E40" s="12">
        <f>IF(ISERROR('32a'!E41/'32a'!E40*100-100),"n.a.",'32a'!E41/'32a'!E40*100-100)</f>
        <v>-13.043478260869563</v>
      </c>
      <c r="F40" s="12">
        <f>IF(ISERROR('32a'!F41/'32a'!F40*100-100),"n.a.",'32a'!F41/'32a'!F40*100-100)</f>
        <v>-15.596330275229363</v>
      </c>
      <c r="G40" s="12">
        <f>IF(ISERROR('32a'!G41/'32a'!G40*100-100),"n.a.",'32a'!G41/'32a'!G40*100-100)</f>
        <v>4.8484848484848584</v>
      </c>
      <c r="H40" s="12">
        <f>IF(ISERROR('32a'!H41/'32a'!H40*100-100),"n.a.",'32a'!H41/'32a'!H40*100-100)</f>
        <v>-31.914893617021278</v>
      </c>
      <c r="I40" s="12">
        <f>IF(ISERROR('32a'!I41/'32a'!I40*100-100),"n.a.",'32a'!I41/'32a'!I40*100-100)</f>
        <v>-3.1250000000000142</v>
      </c>
      <c r="J40" s="112">
        <f>IF(ISERROR('32a'!J41/'32a'!J40*100-100),"n.a.",'32a'!J41/'32a'!J40*100-100)</f>
        <v>-5.2238805970149258</v>
      </c>
      <c r="K40" s="112">
        <f>IF(ISERROR('32a'!K41/'32a'!K40*100-100),"n.a.",'32a'!K41/'32a'!K40*100-100)</f>
        <v>25.609756097561004</v>
      </c>
      <c r="L40" s="113">
        <f>IF(ISERROR('32a'!L41/'32a'!L40*100-100),"n.a.",'32a'!L41/'32a'!L40*100-100)</f>
        <v>14.75409836065576</v>
      </c>
      <c r="M40"/>
      <c r="N40"/>
      <c r="O40"/>
      <c r="P40"/>
      <c r="Q40"/>
      <c r="R40"/>
      <c r="S40"/>
    </row>
    <row r="41" spans="1:19">
      <c r="A41" s="74">
        <v>2011</v>
      </c>
      <c r="B41" s="11">
        <f>IF(ISERROR('32a'!B42/'32a'!B41*100-100),"n.a.",'32a'!B42/'32a'!B41*100-100)</f>
        <v>5.5987558320373125</v>
      </c>
      <c r="C41" s="12">
        <f>IF(ISERROR('32a'!C42/'32a'!C41*100-100),"n.a.",'32a'!C42/'32a'!C41*100-100)</f>
        <v>8.4615384615384528</v>
      </c>
      <c r="D41" s="12">
        <f>IF(ISERROR('32a'!D42/'32a'!D41*100-100),"n.a.",'32a'!D42/'32a'!D41*100-100)</f>
        <v>-3.8834951456310591</v>
      </c>
      <c r="E41" s="12">
        <f>IF(ISERROR('32a'!E42/'32a'!E41*100-100),"n.a.",'32a'!E42/'32a'!E41*100-100)</f>
        <v>-5</v>
      </c>
      <c r="F41" s="12">
        <f>IF(ISERROR('32a'!F42/'32a'!F41*100-100),"n.a.",'32a'!F42/'32a'!F41*100-100)</f>
        <v>29.34782608695653</v>
      </c>
      <c r="G41" s="12">
        <f>IF(ISERROR('32a'!G42/'32a'!G41*100-100),"n.a.",'32a'!G42/'32a'!G41*100-100)</f>
        <v>1.1560693641618371</v>
      </c>
      <c r="H41" s="12">
        <f>IF(ISERROR('32a'!H42/'32a'!H41*100-100),"n.a.",'32a'!H42/'32a'!H41*100-100)</f>
        <v>40.625</v>
      </c>
      <c r="I41" s="12">
        <f>IF(ISERROR('32a'!I42/'32a'!I41*100-100),"n.a.",'32a'!I42/'32a'!I41*100-100)</f>
        <v>4.1218637992831617</v>
      </c>
      <c r="J41" s="112">
        <f>IF(ISERROR('32a'!J42/'32a'!J41*100-100),"n.a.",'32a'!J42/'32a'!J41*100-100)</f>
        <v>11.286089238845136</v>
      </c>
      <c r="K41" s="112">
        <f>IF(ISERROR('32a'!K42/'32a'!K41*100-100),"n.a.",'32a'!K42/'32a'!K41*100-100)</f>
        <v>1.9417475728155296</v>
      </c>
      <c r="L41" s="113">
        <f>IF(ISERROR('32a'!L42/'32a'!L41*100-100),"n.a.",'32a'!L42/'32a'!L41*100-100)</f>
        <v>4.2857142857142918</v>
      </c>
      <c r="M41"/>
      <c r="N41"/>
      <c r="O41"/>
      <c r="P41"/>
      <c r="Q41"/>
      <c r="R41"/>
      <c r="S41"/>
    </row>
    <row r="42" spans="1:19">
      <c r="A42" s="74">
        <v>2012</v>
      </c>
      <c r="B42" s="11">
        <f>IF(ISERROR('32a'!B43/'32a'!B42*100-100),"n.a.",'32a'!B43/'32a'!B42*100-100)</f>
        <v>0.34364261168384758</v>
      </c>
      <c r="C42" s="12">
        <f>IF(ISERROR('32a'!C43/'32a'!C42*100-100),"n.a.",'32a'!C43/'32a'!C42*100-100)</f>
        <v>-21.276595744680847</v>
      </c>
      <c r="D42" s="12">
        <f>IF(ISERROR('32a'!D43/'32a'!D42*100-100),"n.a.",'32a'!D43/'32a'!D42*100-100)</f>
        <v>4.3771043771043878</v>
      </c>
      <c r="E42" s="12">
        <f>IF(ISERROR('32a'!E43/'32a'!E42*100-100),"n.a.",'32a'!E43/'32a'!E42*100-100)</f>
        <v>3.9473684210526301</v>
      </c>
      <c r="F42" s="12">
        <f>IF(ISERROR('32a'!F43/'32a'!F42*100-100),"n.a.",'32a'!F43/'32a'!F42*100-100)</f>
        <v>-6.7226890756302566</v>
      </c>
      <c r="G42" s="12">
        <f>IF(ISERROR('32a'!G43/'32a'!G42*100-100),"n.a.",'32a'!G43/'32a'!G42*100-100)</f>
        <v>-14.857142857142861</v>
      </c>
      <c r="H42" s="12">
        <f>IF(ISERROR('32a'!H43/'32a'!H42*100-100),"n.a.",'32a'!H43/'32a'!H42*100-100)</f>
        <v>13.333333333333329</v>
      </c>
      <c r="I42" s="12">
        <f>IF(ISERROR('32a'!I43/'32a'!I42*100-100),"n.a.",'32a'!I43/'32a'!I42*100-100)</f>
        <v>3.9586919104991409</v>
      </c>
      <c r="J42" s="12">
        <f>IF(ISERROR('32a'!J43/'32a'!J42*100-100),"n.a.",'32a'!J43/'32a'!J42*100-100)</f>
        <v>6.8396226415094361</v>
      </c>
      <c r="K42" s="12">
        <f>IF(ISERROR('32a'!K43/'32a'!K42*100-100),"n.a.",'32a'!K43/'32a'!K42*100-100)</f>
        <v>-7.6190476190476204</v>
      </c>
      <c r="L42" s="13">
        <f>IF(ISERROR('32a'!L43/'32a'!L42*100-100),"n.a.",'32a'!L43/'32a'!L42*100-100)</f>
        <v>6.849315068493155</v>
      </c>
      <c r="M42"/>
      <c r="N42"/>
      <c r="O42"/>
      <c r="P42"/>
      <c r="Q42"/>
      <c r="R42"/>
      <c r="S42"/>
    </row>
    <row r="43" spans="1:19">
      <c r="A43" s="74">
        <v>2013</v>
      </c>
      <c r="B43" s="11">
        <f>IF(ISERROR('32a'!B44/'32a'!B43*100-100),"n.a.",'32a'!B44/'32a'!B43*100-100)</f>
        <v>2.6908023483365895</v>
      </c>
      <c r="C43" s="12">
        <f>IF(ISERROR('32a'!C44/'32a'!C43*100-100),"n.a.",'32a'!C44/'32a'!C43*100-100)</f>
        <v>0.90090090090089348</v>
      </c>
      <c r="D43" s="12">
        <f>IF(ISERROR('32a'!D44/'32a'!D43*100-100),"n.a.",'32a'!D44/'32a'!D43*100-100)</f>
        <v>10.645161290322577</v>
      </c>
      <c r="E43" s="12">
        <f>IF(ISERROR('32a'!E44/'32a'!E43*100-100),"n.a.",'32a'!E44/'32a'!E43*100-100)</f>
        <v>17.721518987341781</v>
      </c>
      <c r="F43" s="12">
        <f>IF(ISERROR('32a'!F44/'32a'!F43*100-100),"n.a.",'32a'!F44/'32a'!F43*100-100)</f>
        <v>0.90090090090089348</v>
      </c>
      <c r="G43" s="12">
        <f>IF(ISERROR('32a'!G44/'32a'!G43*100-100),"n.a.",'32a'!G44/'32a'!G43*100-100)</f>
        <v>37.583892617449663</v>
      </c>
      <c r="H43" s="12">
        <f>IF(ISERROR('32a'!H44/'32a'!H43*100-100),"n.a.",'32a'!H44/'32a'!H43*100-100)</f>
        <v>-5.8823529411764781</v>
      </c>
      <c r="I43" s="12">
        <f>IF(ISERROR('32a'!I44/'32a'!I43*100-100),"n.a.",'32a'!I44/'32a'!I43*100-100)</f>
        <v>-5.7947019867549727</v>
      </c>
      <c r="J43" s="12">
        <f>IF(ISERROR('32a'!J44/'32a'!J43*100-100),"n.a.",'32a'!J44/'32a'!J43*100-100)</f>
        <v>-3.3112582781456865</v>
      </c>
      <c r="K43" s="12">
        <f>IF(ISERROR('32a'!K44/'32a'!K43*100-100),"n.a.",'32a'!K44/'32a'!K43*100-100)</f>
        <v>7.2164948453608417</v>
      </c>
      <c r="L43" s="13">
        <f>IF(ISERROR('32a'!L44/'32a'!L43*100-100),"n.a.",'32a'!L44/'32a'!L43*100-100)</f>
        <v>-3.8461538461538396</v>
      </c>
      <c r="M43"/>
      <c r="N43"/>
      <c r="O43"/>
      <c r="P43"/>
      <c r="Q43"/>
      <c r="R43"/>
      <c r="S43"/>
    </row>
    <row r="44" spans="1:19">
      <c r="A44" s="75" t="s">
        <v>188</v>
      </c>
      <c r="B44" s="107">
        <f>IF(ISERROR('32a'!B44/'32a'!B38*100-100),"n.a.",'32a'!B44/'32a'!B38*100-100)</f>
        <v>10.648392198207702</v>
      </c>
      <c r="C44" s="108">
        <f>IF(ISERROR('32a'!C44/'32a'!C38*100-100),"n.a.",'32a'!C44/'32a'!C38*100-100)</f>
        <v>3.7037037037036953</v>
      </c>
      <c r="D44" s="108">
        <f>IF(ISERROR('32a'!D44/'32a'!D38*100-100),"n.a.",'32a'!D44/'32a'!D38*100-100)</f>
        <v>25.18248175182481</v>
      </c>
      <c r="E44" s="108">
        <f>IF(ISERROR('32a'!E44/'32a'!E38*100-100),"n.a.",'32a'!E44/'32a'!E38*100-100)</f>
        <v>17.721518987341781</v>
      </c>
      <c r="F44" s="108">
        <f>IF(ISERROR('32a'!F44/'32a'!F38*100-100),"n.a.",'32a'!F44/'32a'!F38*100-100)</f>
        <v>7.6923076923076934</v>
      </c>
      <c r="G44" s="108">
        <f>IF(ISERROR('32a'!G44/'32a'!G38*100-100),"n.a.",'32a'!G44/'32a'!G38*100-100)</f>
        <v>34.868421052631589</v>
      </c>
      <c r="H44" s="108">
        <f>IF(ISERROR('32a'!H44/'32a'!H38*100-100),"n.a.",'32a'!H44/'32a'!H38*100-100)</f>
        <v>37.142857142857139</v>
      </c>
      <c r="I44" s="108">
        <f>IF(ISERROR('32a'!I44/'32a'!I38*100-100),"n.a.",'32a'!I44/'32a'!I38*100-100)</f>
        <v>8.3809523809523796</v>
      </c>
      <c r="J44" s="108">
        <f>IF(ISERROR('32a'!J44/'32a'!J38*100-100),"n.a.",'32a'!J44/'32a'!J38*100-100)</f>
        <v>6.0532687651331685</v>
      </c>
      <c r="K44" s="108">
        <f>IF(ISERROR('32a'!K44/'32a'!K38*100-100),"n.a.",'32a'!K44/'32a'!K38*100-100)</f>
        <v>13.043478260869577</v>
      </c>
      <c r="L44" s="118">
        <f>IF(ISERROR('32a'!L44/'32a'!L38*100-100),"n.a.",'32a'!L44/'32a'!L38*100-100)</f>
        <v>-35.34482758620689</v>
      </c>
      <c r="M44"/>
      <c r="N44"/>
      <c r="O44"/>
      <c r="P44"/>
      <c r="Q44"/>
      <c r="R44"/>
      <c r="S44"/>
    </row>
    <row r="46" spans="1:19">
      <c r="A46" s="2" t="s">
        <v>155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X54"/>
  <sheetViews>
    <sheetView view="pageBreakPreview" zoomScale="85" zoomScaleSheetLayoutView="85" workbookViewId="0">
      <selection activeCell="C16" sqref="C16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187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4" t="s">
        <v>12</v>
      </c>
    </row>
    <row r="4" spans="1:24">
      <c r="A4" s="94" t="s">
        <v>103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97">
        <v>2007</v>
      </c>
      <c r="B6" s="7">
        <v>26519.9</v>
      </c>
      <c r="C6" s="7">
        <v>423.9</v>
      </c>
      <c r="D6" s="7">
        <v>112.8</v>
      </c>
      <c r="E6" s="7">
        <v>766</v>
      </c>
      <c r="F6" s="7">
        <v>608.1</v>
      </c>
      <c r="G6" s="7">
        <v>6292.7</v>
      </c>
      <c r="H6" s="7">
        <v>10352.700000000001</v>
      </c>
      <c r="I6" s="7">
        <v>907.2</v>
      </c>
      <c r="J6" s="7">
        <v>757.9</v>
      </c>
      <c r="K6" s="7">
        <v>2780.4</v>
      </c>
      <c r="L6" s="29">
        <v>3518.1</v>
      </c>
      <c r="N6"/>
      <c r="O6"/>
      <c r="P6"/>
      <c r="Q6"/>
      <c r="R6"/>
      <c r="S6"/>
      <c r="T6"/>
      <c r="U6"/>
      <c r="V6"/>
      <c r="W6"/>
      <c r="X6"/>
    </row>
    <row r="7" spans="1:24">
      <c r="A7" s="76">
        <v>2008</v>
      </c>
      <c r="B7" s="18">
        <v>26908.3</v>
      </c>
      <c r="C7" s="18">
        <v>424.2</v>
      </c>
      <c r="D7" s="18">
        <v>114.2</v>
      </c>
      <c r="E7" s="18">
        <v>769.2</v>
      </c>
      <c r="F7" s="18">
        <v>610.70000000000005</v>
      </c>
      <c r="G7" s="18">
        <v>6361.8</v>
      </c>
      <c r="H7" s="18">
        <v>10503</v>
      </c>
      <c r="I7" s="18">
        <v>916.9</v>
      </c>
      <c r="J7" s="18">
        <v>768.2</v>
      </c>
      <c r="K7" s="18">
        <v>2851.2</v>
      </c>
      <c r="L7" s="21">
        <v>3589</v>
      </c>
      <c r="N7"/>
      <c r="O7"/>
      <c r="P7"/>
      <c r="Q7"/>
      <c r="R7"/>
      <c r="S7"/>
      <c r="T7"/>
      <c r="U7"/>
      <c r="V7"/>
      <c r="W7"/>
      <c r="X7"/>
    </row>
    <row r="8" spans="1:24">
      <c r="A8" s="76">
        <v>2009</v>
      </c>
      <c r="B8" s="18">
        <v>27297.3</v>
      </c>
      <c r="C8" s="18">
        <v>426.1</v>
      </c>
      <c r="D8" s="18">
        <v>115.6</v>
      </c>
      <c r="E8" s="18">
        <v>773.4</v>
      </c>
      <c r="F8" s="18">
        <v>614</v>
      </c>
      <c r="G8" s="18">
        <v>6434.6</v>
      </c>
      <c r="H8" s="18">
        <v>10644.7</v>
      </c>
      <c r="I8" s="18">
        <v>928.6</v>
      </c>
      <c r="J8" s="18">
        <v>779.3</v>
      </c>
      <c r="K8" s="18">
        <v>2917.9</v>
      </c>
      <c r="L8" s="21">
        <v>3663.1</v>
      </c>
      <c r="N8"/>
      <c r="O8"/>
      <c r="P8"/>
      <c r="Q8"/>
      <c r="R8"/>
      <c r="S8"/>
      <c r="T8"/>
      <c r="U8"/>
      <c r="V8"/>
      <c r="W8"/>
      <c r="X8"/>
    </row>
    <row r="9" spans="1:24">
      <c r="A9" s="76">
        <v>2010</v>
      </c>
      <c r="B9" s="18">
        <v>27658.1</v>
      </c>
      <c r="C9" s="18">
        <v>428.1</v>
      </c>
      <c r="D9" s="18">
        <v>117</v>
      </c>
      <c r="E9" s="18">
        <v>777</v>
      </c>
      <c r="F9" s="18">
        <v>616.70000000000005</v>
      </c>
      <c r="G9" s="18">
        <v>6507.2</v>
      </c>
      <c r="H9" s="18">
        <v>10790.1</v>
      </c>
      <c r="I9" s="18">
        <v>941</v>
      </c>
      <c r="J9" s="18">
        <v>790.9</v>
      </c>
      <c r="K9" s="18">
        <v>2960.8</v>
      </c>
      <c r="L9" s="21">
        <v>3729.1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8">
        <v>27987.1</v>
      </c>
      <c r="C10" s="18">
        <v>428.8</v>
      </c>
      <c r="D10" s="18">
        <v>119.2</v>
      </c>
      <c r="E10" s="18">
        <v>779.1</v>
      </c>
      <c r="F10" s="18">
        <v>619.4</v>
      </c>
      <c r="G10" s="18">
        <v>6576</v>
      </c>
      <c r="H10" s="18">
        <v>10926.1</v>
      </c>
      <c r="I10" s="18">
        <v>953.2</v>
      </c>
      <c r="J10" s="18">
        <v>800</v>
      </c>
      <c r="K10" s="18">
        <v>3006.6</v>
      </c>
      <c r="L10" s="21">
        <v>3778.7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8">
        <v>28314.400000000001</v>
      </c>
      <c r="C11" s="18">
        <v>427.7</v>
      </c>
      <c r="D11" s="18">
        <v>120.4</v>
      </c>
      <c r="E11" s="18">
        <v>780.3</v>
      </c>
      <c r="F11" s="18">
        <v>620.29999999999995</v>
      </c>
      <c r="G11" s="18">
        <v>6637.6</v>
      </c>
      <c r="H11" s="18">
        <v>11069.5</v>
      </c>
      <c r="I11" s="18">
        <v>963.1</v>
      </c>
      <c r="J11" s="18">
        <v>811</v>
      </c>
      <c r="K11" s="18">
        <v>3069.9</v>
      </c>
      <c r="L11" s="21">
        <v>3814.6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98">
        <v>2013</v>
      </c>
      <c r="B12" s="24">
        <v>28673.200000000001</v>
      </c>
      <c r="C12" s="24">
        <v>429.5</v>
      </c>
      <c r="D12" s="24">
        <v>120.7</v>
      </c>
      <c r="E12" s="24">
        <v>781.4</v>
      </c>
      <c r="F12" s="24">
        <v>620</v>
      </c>
      <c r="G12" s="24">
        <v>6691.5</v>
      </c>
      <c r="H12" s="24">
        <v>11203.6</v>
      </c>
      <c r="I12" s="24">
        <v>973.5</v>
      </c>
      <c r="J12" s="24">
        <v>826.1</v>
      </c>
      <c r="K12" s="24">
        <v>3172.3</v>
      </c>
      <c r="L12" s="25">
        <v>3854.5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7">
        <v>25890</v>
      </c>
      <c r="C14" s="7">
        <v>406.1</v>
      </c>
      <c r="D14" s="7">
        <v>111.9</v>
      </c>
      <c r="E14" s="7">
        <v>752.4</v>
      </c>
      <c r="F14" s="7">
        <v>599.29999999999995</v>
      </c>
      <c r="G14" s="7">
        <v>6232.2</v>
      </c>
      <c r="H14" s="7">
        <v>10196.200000000001</v>
      </c>
      <c r="I14" s="7">
        <v>820.6</v>
      </c>
      <c r="J14" s="7">
        <v>693.8</v>
      </c>
      <c r="K14" s="7">
        <v>2668.5</v>
      </c>
      <c r="L14" s="29">
        <v>3408.9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8">
        <v>26268</v>
      </c>
      <c r="C15" s="18">
        <v>405.8</v>
      </c>
      <c r="D15" s="18">
        <v>113.2</v>
      </c>
      <c r="E15" s="18">
        <v>755.5</v>
      </c>
      <c r="F15" s="18">
        <v>601.79999999999995</v>
      </c>
      <c r="G15" s="18">
        <v>6301.3</v>
      </c>
      <c r="H15" s="18">
        <v>10344.5</v>
      </c>
      <c r="I15" s="18">
        <v>828.3</v>
      </c>
      <c r="J15" s="18">
        <v>702.6</v>
      </c>
      <c r="K15" s="18">
        <v>2736.2</v>
      </c>
      <c r="L15" s="21">
        <v>3478.7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8">
        <v>26646.7</v>
      </c>
      <c r="C16" s="18">
        <v>407.3</v>
      </c>
      <c r="D16" s="18">
        <v>114.7</v>
      </c>
      <c r="E16" s="18">
        <v>759.5</v>
      </c>
      <c r="F16" s="18">
        <v>605</v>
      </c>
      <c r="G16" s="18">
        <v>6374.1</v>
      </c>
      <c r="H16" s="18">
        <v>10484.1</v>
      </c>
      <c r="I16" s="18">
        <v>837.9</v>
      </c>
      <c r="J16" s="18">
        <v>712.3</v>
      </c>
      <c r="K16" s="18">
        <v>2799.9</v>
      </c>
      <c r="L16" s="21">
        <v>3551.8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8">
        <v>26997.5</v>
      </c>
      <c r="C17" s="18">
        <v>408.9</v>
      </c>
      <c r="D17" s="18">
        <v>116.1</v>
      </c>
      <c r="E17" s="18">
        <v>762.9</v>
      </c>
      <c r="F17" s="18">
        <v>607.79999999999995</v>
      </c>
      <c r="G17" s="18">
        <v>6446.5</v>
      </c>
      <c r="H17" s="18">
        <v>10627.4</v>
      </c>
      <c r="I17" s="18">
        <v>848.4</v>
      </c>
      <c r="J17" s="18">
        <v>722.5</v>
      </c>
      <c r="K17" s="18">
        <v>2839.9</v>
      </c>
      <c r="L17" s="21">
        <v>3617.2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8">
        <v>27316.6</v>
      </c>
      <c r="C18" s="18">
        <v>409.1</v>
      </c>
      <c r="D18" s="18">
        <v>118.3</v>
      </c>
      <c r="E18" s="18">
        <v>764.7</v>
      </c>
      <c r="F18" s="18">
        <v>610.29999999999995</v>
      </c>
      <c r="G18" s="18">
        <v>6515.1</v>
      </c>
      <c r="H18" s="18">
        <v>10761.4</v>
      </c>
      <c r="I18" s="18">
        <v>858.6</v>
      </c>
      <c r="J18" s="18">
        <v>730.2</v>
      </c>
      <c r="K18" s="18">
        <v>2882.6</v>
      </c>
      <c r="L18" s="21">
        <v>3666.3</v>
      </c>
      <c r="N18"/>
      <c r="O18"/>
      <c r="P18"/>
      <c r="Q18"/>
      <c r="R18"/>
      <c r="S18"/>
      <c r="T18"/>
      <c r="U18"/>
      <c r="V18"/>
      <c r="W18"/>
      <c r="X18"/>
    </row>
    <row r="19" spans="1:24" s="3" customFormat="1">
      <c r="A19" s="76">
        <v>2012</v>
      </c>
      <c r="B19" s="18">
        <v>27635.1</v>
      </c>
      <c r="C19" s="18">
        <v>407.6</v>
      </c>
      <c r="D19" s="18">
        <v>119.5</v>
      </c>
      <c r="E19" s="18">
        <v>765.6</v>
      </c>
      <c r="F19" s="18">
        <v>611.29999999999995</v>
      </c>
      <c r="G19" s="18">
        <v>6576.5</v>
      </c>
      <c r="H19" s="18">
        <v>10903.4</v>
      </c>
      <c r="I19" s="18">
        <v>866.5</v>
      </c>
      <c r="J19" s="18">
        <v>739.8</v>
      </c>
      <c r="K19" s="18">
        <v>2943.1</v>
      </c>
      <c r="L19" s="21">
        <v>3701.7</v>
      </c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 spans="1:24" s="3" customFormat="1">
      <c r="A20" s="98">
        <v>2013</v>
      </c>
      <c r="B20" s="24">
        <v>27985.7</v>
      </c>
      <c r="C20" s="24">
        <v>409</v>
      </c>
      <c r="D20" s="24">
        <v>119.7</v>
      </c>
      <c r="E20" s="24">
        <v>766.5</v>
      </c>
      <c r="F20" s="24">
        <v>610.79999999999995</v>
      </c>
      <c r="G20" s="24">
        <v>6630.5</v>
      </c>
      <c r="H20" s="24">
        <v>11036.2</v>
      </c>
      <c r="I20" s="24">
        <v>875</v>
      </c>
      <c r="J20" s="24">
        <v>753.6</v>
      </c>
      <c r="K20" s="24">
        <v>3042.8</v>
      </c>
      <c r="L20" s="25">
        <v>3741.4</v>
      </c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7">
        <v>629.9</v>
      </c>
      <c r="C22" s="7">
        <v>17.899999999999999</v>
      </c>
      <c r="D22" s="7">
        <v>0.9</v>
      </c>
      <c r="E22" s="7">
        <v>13.6</v>
      </c>
      <c r="F22" s="7">
        <v>8.8000000000000007</v>
      </c>
      <c r="G22" s="7">
        <v>60.5</v>
      </c>
      <c r="H22" s="7">
        <v>156.6</v>
      </c>
      <c r="I22" s="7">
        <v>86.6</v>
      </c>
      <c r="J22" s="7">
        <v>64.099999999999994</v>
      </c>
      <c r="K22" s="7">
        <v>111.9</v>
      </c>
      <c r="L22" s="29">
        <v>109.2</v>
      </c>
      <c r="N22" s="55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8">
        <v>640.29999999999995</v>
      </c>
      <c r="C23" s="18">
        <v>18.3</v>
      </c>
      <c r="D23" s="18">
        <v>0.9</v>
      </c>
      <c r="E23" s="18">
        <v>13.7</v>
      </c>
      <c r="F23" s="18">
        <v>8.9</v>
      </c>
      <c r="G23" s="18">
        <v>60.5</v>
      </c>
      <c r="H23" s="18">
        <v>158.5</v>
      </c>
      <c r="I23" s="18">
        <v>88.5</v>
      </c>
      <c r="J23" s="18">
        <v>65.5</v>
      </c>
      <c r="K23" s="18">
        <v>115.1</v>
      </c>
      <c r="L23" s="21">
        <v>110.3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8">
        <v>650.6</v>
      </c>
      <c r="C24" s="18">
        <v>18.8</v>
      </c>
      <c r="D24" s="18">
        <v>0.9</v>
      </c>
      <c r="E24" s="18">
        <v>13.9</v>
      </c>
      <c r="F24" s="18">
        <v>8.9</v>
      </c>
      <c r="G24" s="18">
        <v>60.6</v>
      </c>
      <c r="H24" s="18">
        <v>160.6</v>
      </c>
      <c r="I24" s="18">
        <v>90.6</v>
      </c>
      <c r="J24" s="18">
        <v>67</v>
      </c>
      <c r="K24" s="18">
        <v>118</v>
      </c>
      <c r="L24" s="21">
        <v>111.2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8">
        <v>660.6</v>
      </c>
      <c r="C25" s="18">
        <v>19.2</v>
      </c>
      <c r="D25" s="18">
        <v>0.9</v>
      </c>
      <c r="E25" s="18">
        <v>14.1</v>
      </c>
      <c r="F25" s="18">
        <v>9</v>
      </c>
      <c r="G25" s="18">
        <v>60.8</v>
      </c>
      <c r="H25" s="18">
        <v>162.80000000000001</v>
      </c>
      <c r="I25" s="18">
        <v>92.6</v>
      </c>
      <c r="J25" s="18">
        <v>68.400000000000006</v>
      </c>
      <c r="K25" s="18">
        <v>120.9</v>
      </c>
      <c r="L25" s="21">
        <v>111.9</v>
      </c>
    </row>
    <row r="26" spans="1:24">
      <c r="A26" s="76">
        <v>2011</v>
      </c>
      <c r="B26" s="18">
        <v>670.5</v>
      </c>
      <c r="C26" s="18">
        <v>19.7</v>
      </c>
      <c r="D26" s="18">
        <v>0.9</v>
      </c>
      <c r="E26" s="18">
        <v>14.4</v>
      </c>
      <c r="F26" s="18">
        <v>9.1</v>
      </c>
      <c r="G26" s="18">
        <v>60.9</v>
      </c>
      <c r="H26" s="18">
        <v>164.7</v>
      </c>
      <c r="I26" s="18">
        <v>94.7</v>
      </c>
      <c r="J26" s="18">
        <v>69.8</v>
      </c>
      <c r="K26" s="18">
        <v>124</v>
      </c>
      <c r="L26" s="21">
        <v>112.4</v>
      </c>
    </row>
    <row r="27" spans="1:24">
      <c r="A27" s="76">
        <v>2012</v>
      </c>
      <c r="B27" s="18">
        <v>679.4</v>
      </c>
      <c r="C27" s="18">
        <v>20.100000000000001</v>
      </c>
      <c r="D27" s="18">
        <v>1</v>
      </c>
      <c r="E27" s="18">
        <v>14.7</v>
      </c>
      <c r="F27" s="18">
        <v>9.1</v>
      </c>
      <c r="G27" s="18">
        <v>61</v>
      </c>
      <c r="H27" s="18">
        <v>166.2</v>
      </c>
      <c r="I27" s="18">
        <v>96.5</v>
      </c>
      <c r="J27" s="18">
        <v>71.2</v>
      </c>
      <c r="K27" s="18">
        <v>126.8</v>
      </c>
      <c r="L27" s="21">
        <v>112.9</v>
      </c>
    </row>
    <row r="28" spans="1:24">
      <c r="A28" s="98">
        <v>2013</v>
      </c>
      <c r="B28" s="24">
        <v>687.5</v>
      </c>
      <c r="C28" s="24">
        <v>20.399999999999999</v>
      </c>
      <c r="D28" s="24">
        <v>1</v>
      </c>
      <c r="E28" s="24">
        <v>14.9</v>
      </c>
      <c r="F28" s="24">
        <v>9.1</v>
      </c>
      <c r="G28" s="24">
        <v>61</v>
      </c>
      <c r="H28" s="24">
        <v>167.4</v>
      </c>
      <c r="I28" s="24">
        <v>98.5</v>
      </c>
      <c r="J28" s="24">
        <v>72.5</v>
      </c>
      <c r="K28" s="24">
        <v>129.5</v>
      </c>
      <c r="L28" s="25">
        <v>113.1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7">
        <v>307.60000000000002</v>
      </c>
      <c r="C30" s="7">
        <v>8.8000000000000007</v>
      </c>
      <c r="D30" s="7">
        <v>0.7</v>
      </c>
      <c r="E30" s="7">
        <v>6.6</v>
      </c>
      <c r="F30" s="7">
        <v>4.8</v>
      </c>
      <c r="G30" s="7">
        <v>29.5</v>
      </c>
      <c r="H30" s="7">
        <v>91.9</v>
      </c>
      <c r="I30" s="7">
        <v>31.2</v>
      </c>
      <c r="J30" s="7">
        <v>28.1</v>
      </c>
      <c r="K30" s="7">
        <v>43.8</v>
      </c>
      <c r="L30" s="29">
        <v>62.1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8">
        <v>311.8</v>
      </c>
      <c r="C31" s="18">
        <v>9.1</v>
      </c>
      <c r="D31" s="18">
        <v>0.6</v>
      </c>
      <c r="E31" s="18">
        <v>6.6</v>
      </c>
      <c r="F31" s="18">
        <v>4.9000000000000004</v>
      </c>
      <c r="G31" s="18">
        <v>29.1</v>
      </c>
      <c r="H31" s="18">
        <v>92.8</v>
      </c>
      <c r="I31" s="18">
        <v>32</v>
      </c>
      <c r="J31" s="18">
        <v>28.7</v>
      </c>
      <c r="K31" s="18">
        <v>45.2</v>
      </c>
      <c r="L31" s="21">
        <v>62.6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8">
        <v>316.3</v>
      </c>
      <c r="C32" s="18">
        <v>9.5</v>
      </c>
      <c r="D32" s="18">
        <v>0.7</v>
      </c>
      <c r="E32" s="18">
        <v>6.8</v>
      </c>
      <c r="F32" s="18">
        <v>4.9000000000000004</v>
      </c>
      <c r="G32" s="18">
        <v>28.8</v>
      </c>
      <c r="H32" s="18">
        <v>93.9</v>
      </c>
      <c r="I32" s="18">
        <v>33</v>
      </c>
      <c r="J32" s="18">
        <v>29.4</v>
      </c>
      <c r="K32" s="18">
        <v>46.4</v>
      </c>
      <c r="L32" s="21">
        <v>63.1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8">
        <v>320.39999999999998</v>
      </c>
      <c r="C33" s="18">
        <v>9.8000000000000007</v>
      </c>
      <c r="D33" s="18">
        <v>0.7</v>
      </c>
      <c r="E33" s="18">
        <v>6.8</v>
      </c>
      <c r="F33" s="18">
        <v>4.9000000000000004</v>
      </c>
      <c r="G33" s="18">
        <v>28.5</v>
      </c>
      <c r="H33" s="18">
        <v>95</v>
      </c>
      <c r="I33" s="18">
        <v>33.9</v>
      </c>
      <c r="J33" s="18">
        <v>29.9</v>
      </c>
      <c r="K33" s="18">
        <v>47.5</v>
      </c>
      <c r="L33" s="21">
        <v>63.4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8">
        <v>324.60000000000002</v>
      </c>
      <c r="C34" s="18">
        <v>10.1</v>
      </c>
      <c r="D34" s="18">
        <v>0.7</v>
      </c>
      <c r="E34" s="18">
        <v>7</v>
      </c>
      <c r="F34" s="18">
        <v>4.9000000000000004</v>
      </c>
      <c r="G34" s="18">
        <v>28.2</v>
      </c>
      <c r="H34" s="18">
        <v>96</v>
      </c>
      <c r="I34" s="18">
        <v>34.9</v>
      </c>
      <c r="J34" s="18">
        <v>30.5</v>
      </c>
      <c r="K34" s="18">
        <v>48.8</v>
      </c>
      <c r="L34" s="21">
        <v>63.5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8">
        <v>328.2</v>
      </c>
      <c r="C35" s="18">
        <v>10.4</v>
      </c>
      <c r="D35" s="18">
        <v>0.7</v>
      </c>
      <c r="E35" s="18">
        <v>7.1</v>
      </c>
      <c r="F35" s="18">
        <v>4.9000000000000004</v>
      </c>
      <c r="G35" s="18">
        <v>27.8</v>
      </c>
      <c r="H35" s="18">
        <v>96.7</v>
      </c>
      <c r="I35" s="18">
        <v>35.799999999999997</v>
      </c>
      <c r="J35" s="18">
        <v>31.2</v>
      </c>
      <c r="K35" s="18">
        <v>49.9</v>
      </c>
      <c r="L35" s="21">
        <v>63.7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4">
        <v>331.5</v>
      </c>
      <c r="C36" s="24">
        <v>10.6</v>
      </c>
      <c r="D36" s="24">
        <v>0.7</v>
      </c>
      <c r="E36" s="24">
        <v>7.3</v>
      </c>
      <c r="F36" s="24">
        <v>4.9000000000000004</v>
      </c>
      <c r="G36" s="24">
        <v>27.5</v>
      </c>
      <c r="H36" s="24">
        <v>97.3</v>
      </c>
      <c r="I36" s="24">
        <v>36.6</v>
      </c>
      <c r="J36" s="24">
        <v>31.9</v>
      </c>
      <c r="K36" s="24">
        <v>51</v>
      </c>
      <c r="L36" s="25">
        <v>63.8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7">
        <v>309.2</v>
      </c>
      <c r="C38" s="7">
        <v>5.7</v>
      </c>
      <c r="D38" s="7">
        <v>0.2</v>
      </c>
      <c r="E38" s="7">
        <v>6.7</v>
      </c>
      <c r="F38" s="7">
        <v>3.5</v>
      </c>
      <c r="G38" s="7">
        <v>29.8</v>
      </c>
      <c r="H38" s="7">
        <v>61.7</v>
      </c>
      <c r="I38" s="7">
        <v>54.5</v>
      </c>
      <c r="J38" s="7">
        <v>35.799999999999997</v>
      </c>
      <c r="K38" s="7">
        <v>65.8</v>
      </c>
      <c r="L38" s="29">
        <v>45.3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8">
        <v>315.2</v>
      </c>
      <c r="C39" s="18">
        <v>5.0999999999999996</v>
      </c>
      <c r="D39" s="18">
        <v>0.3</v>
      </c>
      <c r="E39" s="18">
        <v>6.4</v>
      </c>
      <c r="F39" s="18">
        <v>3.6</v>
      </c>
      <c r="G39" s="18">
        <v>29.6</v>
      </c>
      <c r="H39" s="18">
        <v>63.4</v>
      </c>
      <c r="I39" s="18">
        <v>55.9</v>
      </c>
      <c r="J39" s="18">
        <v>36.4</v>
      </c>
      <c r="K39" s="18">
        <v>68</v>
      </c>
      <c r="L39" s="21">
        <v>46.3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8">
        <v>323</v>
      </c>
      <c r="C40" s="18">
        <v>4.8</v>
      </c>
      <c r="D40" s="18">
        <v>0.2</v>
      </c>
      <c r="E40" s="18">
        <v>6.8</v>
      </c>
      <c r="F40" s="18">
        <v>4</v>
      </c>
      <c r="G40" s="18">
        <v>30.4</v>
      </c>
      <c r="H40" s="18">
        <v>65.099999999999994</v>
      </c>
      <c r="I40" s="18">
        <v>57</v>
      </c>
      <c r="J40" s="18">
        <v>37.6</v>
      </c>
      <c r="K40" s="18">
        <v>70.3</v>
      </c>
      <c r="L40" s="21">
        <v>46.8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8">
        <v>327.9</v>
      </c>
      <c r="C41" s="18">
        <v>5.7</v>
      </c>
      <c r="D41" s="18">
        <v>0.3</v>
      </c>
      <c r="E41" s="18">
        <v>6.8</v>
      </c>
      <c r="F41" s="18">
        <v>3.8</v>
      </c>
      <c r="G41" s="18">
        <v>31.3</v>
      </c>
      <c r="H41" s="18">
        <v>65.3</v>
      </c>
      <c r="I41" s="18">
        <v>57.9</v>
      </c>
      <c r="J41" s="18">
        <v>38</v>
      </c>
      <c r="K41" s="18">
        <v>71.5</v>
      </c>
      <c r="L41" s="21">
        <v>47.2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8">
        <v>331.5</v>
      </c>
      <c r="C42" s="18">
        <v>5.8</v>
      </c>
      <c r="D42" s="18" t="s">
        <v>14</v>
      </c>
      <c r="E42" s="18">
        <v>7.1</v>
      </c>
      <c r="F42" s="18">
        <v>3.8</v>
      </c>
      <c r="G42" s="18">
        <v>30.2</v>
      </c>
      <c r="H42" s="18">
        <v>66</v>
      </c>
      <c r="I42" s="18">
        <v>58.9</v>
      </c>
      <c r="J42" s="18">
        <v>39.200000000000003</v>
      </c>
      <c r="K42" s="18">
        <v>72.7</v>
      </c>
      <c r="L42" s="21">
        <v>47.7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8">
        <v>337.1</v>
      </c>
      <c r="C43" s="18">
        <v>6.3</v>
      </c>
      <c r="D43" s="18" t="s">
        <v>14</v>
      </c>
      <c r="E43" s="18">
        <v>7</v>
      </c>
      <c r="F43" s="18">
        <v>3.8</v>
      </c>
      <c r="G43" s="18">
        <v>31.2</v>
      </c>
      <c r="H43" s="18">
        <v>66.3</v>
      </c>
      <c r="I43" s="18">
        <v>60.2</v>
      </c>
      <c r="J43" s="18">
        <v>39.700000000000003</v>
      </c>
      <c r="K43" s="18">
        <v>75.3</v>
      </c>
      <c r="L43" s="21">
        <v>47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4">
        <v>342.8</v>
      </c>
      <c r="C44" s="24">
        <v>6.3</v>
      </c>
      <c r="D44" s="24" t="s">
        <v>14</v>
      </c>
      <c r="E44" s="24">
        <v>7.1</v>
      </c>
      <c r="F44" s="24">
        <v>4.2</v>
      </c>
      <c r="G44" s="24">
        <v>30.9</v>
      </c>
      <c r="H44" s="24">
        <v>67.900000000000006</v>
      </c>
      <c r="I44" s="24">
        <v>61.4</v>
      </c>
      <c r="J44" s="24">
        <v>40.5</v>
      </c>
      <c r="K44" s="24">
        <v>76.3</v>
      </c>
      <c r="L44" s="25">
        <v>48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7">
        <v>11.5</v>
      </c>
      <c r="C46" s="7">
        <v>3.2</v>
      </c>
      <c r="D46" s="7" t="s">
        <v>14</v>
      </c>
      <c r="E46" s="7" t="s">
        <v>14</v>
      </c>
      <c r="F46" s="7" t="s">
        <v>14</v>
      </c>
      <c r="G46" s="7" t="s">
        <v>14</v>
      </c>
      <c r="H46" s="7">
        <v>2.7</v>
      </c>
      <c r="I46" s="7" t="s">
        <v>14</v>
      </c>
      <c r="J46" s="7" t="s">
        <v>14</v>
      </c>
      <c r="K46" s="7">
        <v>1.9</v>
      </c>
      <c r="L46" s="29" t="s">
        <v>14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8">
        <v>10.4</v>
      </c>
      <c r="C47" s="18">
        <v>3.6</v>
      </c>
      <c r="D47" s="18" t="s">
        <v>14</v>
      </c>
      <c r="E47" s="18" t="s">
        <v>14</v>
      </c>
      <c r="F47" s="18" t="s">
        <v>14</v>
      </c>
      <c r="G47" s="18">
        <v>1.8</v>
      </c>
      <c r="H47" s="18" t="s">
        <v>14</v>
      </c>
      <c r="I47" s="18" t="s">
        <v>14</v>
      </c>
      <c r="J47" s="18" t="s">
        <v>14</v>
      </c>
      <c r="K47" s="18">
        <v>1.7</v>
      </c>
      <c r="L47" s="21" t="s">
        <v>14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8">
        <v>9.6999999999999993</v>
      </c>
      <c r="C48" s="18">
        <v>4.4000000000000004</v>
      </c>
      <c r="D48" s="18" t="s">
        <v>14</v>
      </c>
      <c r="E48" s="18" t="s">
        <v>14</v>
      </c>
      <c r="F48" s="18" t="s">
        <v>14</v>
      </c>
      <c r="G48" s="18" t="s">
        <v>14</v>
      </c>
      <c r="H48" s="18">
        <v>1.5</v>
      </c>
      <c r="I48" s="18" t="s">
        <v>14</v>
      </c>
      <c r="J48" s="18" t="s">
        <v>14</v>
      </c>
      <c r="K48" s="18" t="s">
        <v>14</v>
      </c>
      <c r="L48" s="21" t="s">
        <v>14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8">
        <v>10.6</v>
      </c>
      <c r="C49" s="18">
        <v>3.6</v>
      </c>
      <c r="D49" s="18" t="s">
        <v>14</v>
      </c>
      <c r="E49" s="18" t="s">
        <v>14</v>
      </c>
      <c r="F49" s="18" t="s">
        <v>14</v>
      </c>
      <c r="G49" s="18" t="s">
        <v>14</v>
      </c>
      <c r="H49" s="18">
        <v>1.7</v>
      </c>
      <c r="I49" s="18">
        <v>0.5</v>
      </c>
      <c r="J49" s="18" t="s">
        <v>14</v>
      </c>
      <c r="K49" s="18">
        <v>1.8</v>
      </c>
      <c r="L49" s="21" t="s">
        <v>14</v>
      </c>
    </row>
    <row r="50" spans="1:12">
      <c r="A50" s="76">
        <v>2011</v>
      </c>
      <c r="B50" s="18">
        <v>12.2</v>
      </c>
      <c r="C50" s="18">
        <v>3.8</v>
      </c>
      <c r="D50" s="18" t="s">
        <v>14</v>
      </c>
      <c r="E50" s="18" t="s">
        <v>14</v>
      </c>
      <c r="F50" s="18" t="s">
        <v>14</v>
      </c>
      <c r="G50" s="18" t="s">
        <v>14</v>
      </c>
      <c r="H50" s="18">
        <v>1.9</v>
      </c>
      <c r="I50" s="18" t="s">
        <v>14</v>
      </c>
      <c r="J50" s="18" t="s">
        <v>14</v>
      </c>
      <c r="K50" s="18">
        <v>2.1</v>
      </c>
      <c r="L50" s="21" t="s">
        <v>14</v>
      </c>
    </row>
    <row r="51" spans="1:12">
      <c r="A51" s="76">
        <v>2012</v>
      </c>
      <c r="B51" s="18">
        <v>11.9</v>
      </c>
      <c r="C51" s="18">
        <v>3.4</v>
      </c>
      <c r="D51" s="18" t="s">
        <v>14</v>
      </c>
      <c r="E51" s="18" t="s">
        <v>14</v>
      </c>
      <c r="F51" s="18" t="s">
        <v>14</v>
      </c>
      <c r="G51" s="18" t="s">
        <v>14</v>
      </c>
      <c r="H51" s="18">
        <v>2.5</v>
      </c>
      <c r="I51" s="18" t="s">
        <v>14</v>
      </c>
      <c r="J51" s="18" t="s">
        <v>14</v>
      </c>
      <c r="K51" s="18">
        <v>1.4</v>
      </c>
      <c r="L51" s="21">
        <v>1.4</v>
      </c>
    </row>
    <row r="52" spans="1:12">
      <c r="A52" s="98">
        <v>2013</v>
      </c>
      <c r="B52" s="24">
        <v>11</v>
      </c>
      <c r="C52" s="24">
        <v>3.5</v>
      </c>
      <c r="D52" s="24" t="s">
        <v>14</v>
      </c>
      <c r="E52" s="24" t="s">
        <v>14</v>
      </c>
      <c r="F52" s="24" t="s">
        <v>14</v>
      </c>
      <c r="G52" s="24" t="s">
        <v>14</v>
      </c>
      <c r="H52" s="24" t="s">
        <v>14</v>
      </c>
      <c r="I52" s="24" t="s">
        <v>14</v>
      </c>
      <c r="J52" s="24" t="s">
        <v>14</v>
      </c>
      <c r="K52" s="24">
        <v>1.9</v>
      </c>
      <c r="L52" s="25" t="s">
        <v>14</v>
      </c>
    </row>
    <row r="54" spans="1:12">
      <c r="A54" s="2" t="s">
        <v>63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Sheet54">
    <pageSetUpPr fitToPage="1"/>
  </sheetPr>
  <dimension ref="A1:S46"/>
  <sheetViews>
    <sheetView view="pageBreakPreview" zoomScale="85" zoomScaleSheetLayoutView="85" workbookViewId="0">
      <selection activeCell="A2" sqref="A2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19">
      <c r="A1" s="1" t="s">
        <v>249</v>
      </c>
    </row>
    <row r="2" spans="1:19">
      <c r="A2" s="1"/>
    </row>
    <row r="3" spans="1:19" ht="90">
      <c r="B3" s="70" t="s">
        <v>91</v>
      </c>
      <c r="C3" s="71" t="s">
        <v>92</v>
      </c>
      <c r="D3" s="71" t="s">
        <v>93</v>
      </c>
      <c r="E3" s="71" t="s">
        <v>94</v>
      </c>
      <c r="F3" s="71" t="s">
        <v>95</v>
      </c>
      <c r="G3" s="71" t="s">
        <v>96</v>
      </c>
      <c r="H3" s="71" t="s">
        <v>97</v>
      </c>
      <c r="I3" s="71" t="s">
        <v>98</v>
      </c>
      <c r="J3" s="71" t="s">
        <v>99</v>
      </c>
      <c r="K3" s="71" t="s">
        <v>100</v>
      </c>
      <c r="L3" s="72" t="s">
        <v>101</v>
      </c>
    </row>
    <row r="4" spans="1:19">
      <c r="A4" s="94" t="s">
        <v>137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7"/>
    </row>
    <row r="5" spans="1:19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19">
      <c r="A6" s="74">
        <v>2007</v>
      </c>
      <c r="B6" s="105">
        <f>IF(ISERROR('32a'!B6/'30a'!$B6*100),"n.a.",'32a'!B6/'30a'!$B6*100)</f>
        <v>100</v>
      </c>
      <c r="C6" s="106">
        <f>IF(ISERROR('32a'!C6/'30a'!$B6*100),"n.a.",'32a'!C6/'30a'!$B6*100)</f>
        <v>8.905173799417792</v>
      </c>
      <c r="D6" s="106">
        <f>IF(ISERROR('32a'!D6/'30a'!$B6*100),"n.a.",'32a'!D6/'30a'!$B6*100)</f>
        <v>17.992511057798204</v>
      </c>
      <c r="E6" s="106">
        <f>IF(ISERROR('32a'!E6/'30a'!$B6*100),"n.a.",'32a'!E6/'30a'!$B6*100)</f>
        <v>7.0180556134324723</v>
      </c>
      <c r="F6" s="106">
        <f>IF(ISERROR('32a'!F6/'30a'!$B6*100),"n.a.",'32a'!F6/'30a'!$B6*100)</f>
        <v>5.9387668843500165</v>
      </c>
      <c r="G6" s="106">
        <f>IF(ISERROR('32a'!G6/'30a'!$B6*100),"n.a.",'32a'!G6/'30a'!$B6*100)</f>
        <v>8.5337032164351925</v>
      </c>
      <c r="H6" s="106">
        <f>IF(ISERROR('32a'!H6/'30a'!$B6*100),"n.a.",'32a'!H6/'30a'!$B6*100)</f>
        <v>3.0176031813121722</v>
      </c>
      <c r="I6" s="106">
        <f>IF(ISERROR('32a'!I6/'30a'!$B6*100),"n.a.",'32a'!I6/'30a'!$B6*100)</f>
        <v>24.408712890148291</v>
      </c>
      <c r="J6" s="110">
        <f>IF(ISERROR('32a'!J6/'30a'!$B6*100),"n.a.",'32a'!J6/'30a'!$B6*100)</f>
        <v>14.97728909817182</v>
      </c>
      <c r="K6" s="110">
        <f>IF(ISERROR('32a'!K6/'30a'!$B6*100),"n.a.",'32a'!K6/'30a'!$B6*100)</f>
        <v>3.4361028925890436</v>
      </c>
      <c r="L6" s="111">
        <f>IF(ISERROR('32a'!L6/'30a'!$B6*100),"n.a.",'32a'!L6/'30a'!$B6*100)</f>
        <v>5.7726766717664502</v>
      </c>
      <c r="M6"/>
      <c r="N6"/>
      <c r="O6"/>
      <c r="P6"/>
      <c r="Q6"/>
      <c r="R6"/>
      <c r="S6"/>
    </row>
    <row r="7" spans="1:19">
      <c r="A7" s="74">
        <v>2008</v>
      </c>
      <c r="B7" s="11">
        <f>IF(ISERROR('32a'!B7/'30a'!$B7*100),"n.a.",'32a'!B7/'30a'!$B7*100)</f>
        <v>100</v>
      </c>
      <c r="C7" s="12">
        <f>IF(ISERROR('32a'!C7/'30a'!$B7*100),"n.a.",'32a'!C7/'30a'!$B7*100)</f>
        <v>9.1583839660965349</v>
      </c>
      <c r="D7" s="12">
        <f>IF(ISERROR('32a'!D7/'30a'!$B7*100),"n.a.",'32a'!D7/'30a'!$B7*100)</f>
        <v>18.259988995422567</v>
      </c>
      <c r="E7" s="12">
        <f>IF(ISERROR('32a'!E7/'30a'!$B7*100),"n.a.",'32a'!E7/'30a'!$B7*100)</f>
        <v>7.0411735094065726</v>
      </c>
      <c r="F7" s="12">
        <f>IF(ISERROR('32a'!F7/'30a'!$B7*100),"n.a.",'32a'!F7/'30a'!$B7*100)</f>
        <v>6.0923213804891185</v>
      </c>
      <c r="G7" s="12">
        <f>IF(ISERROR('32a'!G7/'30a'!$B7*100),"n.a.",'32a'!G7/'30a'!$B7*100)</f>
        <v>8.6807384773879352</v>
      </c>
      <c r="H7" s="12">
        <f>IF(ISERROR('32a'!H7/'30a'!$B7*100),"n.a.",'32a'!H7/'30a'!$B7*100)</f>
        <v>3.0982568281061589</v>
      </c>
      <c r="I7" s="12">
        <f>IF(ISERROR('32a'!I7/'30a'!$B7*100),"n.a.",'32a'!I7/'30a'!$B7*100)</f>
        <v>23.976515763471831</v>
      </c>
      <c r="J7" s="112">
        <f>IF(ISERROR('32a'!J7/'30a'!$B7*100),"n.a.",'32a'!J7/'30a'!$B7*100)</f>
        <v>15.278802140039103</v>
      </c>
      <c r="K7" s="112">
        <f>IF(ISERROR('32a'!K7/'30a'!$B7*100),"n.a.",'32a'!K7/'30a'!$B7*100)</f>
        <v>3.1725962607850713</v>
      </c>
      <c r="L7" s="113">
        <f>IF(ISERROR('32a'!L7/'30a'!$B7*100),"n.a.",'32a'!L7/'30a'!$B7*100)</f>
        <v>5.240637328931502</v>
      </c>
      <c r="M7"/>
      <c r="N7"/>
      <c r="O7"/>
      <c r="P7"/>
      <c r="Q7"/>
      <c r="R7"/>
      <c r="S7"/>
    </row>
    <row r="8" spans="1:19">
      <c r="A8" s="74">
        <v>2009</v>
      </c>
      <c r="B8" s="11">
        <f>IF(ISERROR('32a'!B8/'30a'!$B8*100),"n.a.",'32a'!B8/'30a'!$B8*100)</f>
        <v>100</v>
      </c>
      <c r="C8" s="12">
        <f>IF(ISERROR('32a'!C8/'30a'!$B8*100),"n.a.",'32a'!C8/'30a'!$B8*100)</f>
        <v>9.1125957036710936</v>
      </c>
      <c r="D8" s="12">
        <f>IF(ISERROR('32a'!D8/'30a'!$B8*100),"n.a.",'32a'!D8/'30a'!$B8*100)</f>
        <v>18.112161430602566</v>
      </c>
      <c r="E8" s="12">
        <f>IF(ISERROR('32a'!E8/'30a'!$B8*100),"n.a.",'32a'!E8/'30a'!$B8*100)</f>
        <v>7.0608041785397715</v>
      </c>
      <c r="F8" s="12">
        <f>IF(ISERROR('32a'!F8/'30a'!$B8*100),"n.a.",'32a'!F8/'30a'!$B8*100)</f>
        <v>6.3183756997447897</v>
      </c>
      <c r="G8" s="12">
        <f>IF(ISERROR('32a'!G8/'30a'!$B8*100),"n.a.",'32a'!G8/'30a'!$B8*100)</f>
        <v>9.2482316757586371</v>
      </c>
      <c r="H8" s="12">
        <f>IF(ISERROR('32a'!H8/'30a'!$B8*100),"n.a.",'32a'!H8/'30a'!$B8*100)</f>
        <v>3.2362267024396623</v>
      </c>
      <c r="I8" s="12">
        <f>IF(ISERROR('32a'!I8/'30a'!$B8*100),"n.a.",'32a'!I8/'30a'!$B8*100)</f>
        <v>24.413285186529208</v>
      </c>
      <c r="J8" s="112">
        <f>IF(ISERROR('32a'!J8/'30a'!$B8*100),"n.a.",'32a'!J8/'30a'!$B8*100)</f>
        <v>14.662367561586464</v>
      </c>
      <c r="K8" s="112">
        <f>IF(ISERROR('32a'!K8/'30a'!$B8*100),"n.a.",'32a'!K8/'30a'!$B8*100)</f>
        <v>3.1577006133363472</v>
      </c>
      <c r="L8" s="113">
        <f>IF(ISERROR('32a'!L8/'30a'!$B8*100),"n.a.",'32a'!L8/'30a'!$B8*100)</f>
        <v>4.6782512477914535</v>
      </c>
      <c r="M8"/>
      <c r="N8"/>
      <c r="O8"/>
      <c r="P8"/>
      <c r="Q8"/>
      <c r="R8"/>
      <c r="S8"/>
    </row>
    <row r="9" spans="1:19">
      <c r="A9" s="74">
        <v>2010</v>
      </c>
      <c r="B9" s="11">
        <f>IF(ISERROR('32a'!B9/'30a'!$B9*100),"n.a.",'32a'!B9/'30a'!$B9*100)</f>
        <v>100</v>
      </c>
      <c r="C9" s="12">
        <f>IF(ISERROR('32a'!C9/'30a'!$B9*100),"n.a.",'32a'!C9/'30a'!$B9*100)</f>
        <v>8.9528325694130633</v>
      </c>
      <c r="D9" s="12">
        <f>IF(ISERROR('32a'!D9/'30a'!$B9*100),"n.a.",'32a'!D9/'30a'!$B9*100)</f>
        <v>17.959071088601057</v>
      </c>
      <c r="E9" s="12">
        <f>IF(ISERROR('32a'!E9/'30a'!$B9*100),"n.a.",'32a'!E9/'30a'!$B9*100)</f>
        <v>7.3676735546648056</v>
      </c>
      <c r="F9" s="12">
        <f>IF(ISERROR('32a'!F9/'30a'!$B9*100),"n.a.",'32a'!F9/'30a'!$B9*100)</f>
        <v>6.4210384229399091</v>
      </c>
      <c r="G9" s="12">
        <f>IF(ISERROR('32a'!G9/'30a'!$B9*100),"n.a.",'32a'!G9/'30a'!$B9*100)</f>
        <v>9.4563743815767083</v>
      </c>
      <c r="H9" s="12">
        <f>IF(ISERROR('32a'!H9/'30a'!$B9*100),"n.a.",'32a'!H9/'30a'!$B9*100)</f>
        <v>3.2401565792021976</v>
      </c>
      <c r="I9" s="12">
        <f>IF(ISERROR('32a'!I9/'30a'!$B9*100),"n.a.",'32a'!I9/'30a'!$B9*100)</f>
        <v>24.30264154043887</v>
      </c>
      <c r="J9" s="112">
        <f>IF(ISERROR('32a'!J9/'30a'!$B9*100),"n.a.",'32a'!J9/'30a'!$B9*100)</f>
        <v>14.585693074246009</v>
      </c>
      <c r="K9" s="112">
        <f>IF(ISERROR('32a'!K9/'30a'!$B9*100),"n.a.",'32a'!K9/'30a'!$B9*100)</f>
        <v>3.0905025441185967</v>
      </c>
      <c r="L9" s="113">
        <f>IF(ISERROR('32a'!L9/'30a'!$B9*100),"n.a.",'32a'!L9/'30a'!$B9*100)</f>
        <v>4.624603123367744</v>
      </c>
      <c r="M9"/>
      <c r="N9"/>
      <c r="O9"/>
      <c r="P9"/>
      <c r="Q9"/>
      <c r="R9"/>
      <c r="S9"/>
    </row>
    <row r="10" spans="1:19">
      <c r="A10" s="74">
        <v>2011</v>
      </c>
      <c r="B10" s="11">
        <f>IF(ISERROR('32a'!B10/'30a'!$B10*100),"n.a.",'32a'!B10/'30a'!$B10*100)</f>
        <v>100</v>
      </c>
      <c r="C10" s="12">
        <f>IF(ISERROR('32a'!C10/'30a'!$B10*100),"n.a.",'32a'!C10/'30a'!$B10*100)</f>
        <v>8.5361484768640494</v>
      </c>
      <c r="D10" s="12">
        <f>IF(ISERROR('32a'!D10/'30a'!$B10*100),"n.a.",'32a'!D10/'30a'!$B10*100)</f>
        <v>18.037835713955527</v>
      </c>
      <c r="E10" s="12">
        <f>IF(ISERROR('32a'!E10/'30a'!$B10*100),"n.a.",'32a'!E10/'30a'!$B10*100)</f>
        <v>7.3498821245319643</v>
      </c>
      <c r="F10" s="12">
        <f>IF(ISERROR('32a'!F10/'30a'!$B10*100),"n.a.",'32a'!F10/'30a'!$B10*100)</f>
        <v>6.7200573198354361</v>
      </c>
      <c r="G10" s="12">
        <f>IF(ISERROR('32a'!G10/'30a'!$B10*100),"n.a.",'32a'!G10/'30a'!$B10*100)</f>
        <v>9.205265104238892</v>
      </c>
      <c r="H10" s="12">
        <f>IF(ISERROR('32a'!H10/'30a'!$B10*100),"n.a.",'32a'!H10/'30a'!$B10*100)</f>
        <v>3.3282485092220218</v>
      </c>
      <c r="I10" s="12">
        <f>IF(ISERROR('32a'!I10/'30a'!$B10*100),"n.a.",'32a'!I10/'30a'!$B10*100)</f>
        <v>24.098021541163959</v>
      </c>
      <c r="J10" s="112">
        <f>IF(ISERROR('32a'!J10/'30a'!$B10*100),"n.a.",'32a'!J10/'30a'!$B10*100)</f>
        <v>14.949382887255581</v>
      </c>
      <c r="K10" s="112">
        <f>IF(ISERROR('32a'!K10/'30a'!$B10*100),"n.a.",'32a'!K10/'30a'!$B10*100)</f>
        <v>3.0618730642999119</v>
      </c>
      <c r="L10" s="113">
        <f>IF(ISERROR('32a'!L10/'30a'!$B10*100),"n.a.",'32a'!L10/'30a'!$B10*100)</f>
        <v>4.7121296167891646</v>
      </c>
      <c r="M10"/>
      <c r="N10"/>
      <c r="O10"/>
      <c r="P10"/>
      <c r="Q10"/>
      <c r="R10"/>
      <c r="S10"/>
    </row>
    <row r="11" spans="1:19">
      <c r="A11" s="76">
        <v>2012</v>
      </c>
      <c r="B11" s="11">
        <f>IF(ISERROR('32a'!B11/'30a'!$B11*100),"n.a.",'32a'!B11/'30a'!$B11*100)</f>
        <v>100</v>
      </c>
      <c r="C11" s="12">
        <f>IF(ISERROR('32a'!C11/'30a'!$B11*100),"n.a.",'32a'!C11/'30a'!$B11*100)</f>
        <v>8.6150085944504404</v>
      </c>
      <c r="D11" s="12">
        <f>IF(ISERROR('32a'!D11/'30a'!$B11*100),"n.a.",'32a'!D11/'30a'!$B11*100)</f>
        <v>17.743399976015485</v>
      </c>
      <c r="E11" s="12">
        <f>IF(ISERROR('32a'!E11/'30a'!$B11*100),"n.a.",'32a'!E11/'30a'!$B11*100)</f>
        <v>7.4140697720900217</v>
      </c>
      <c r="F11" s="12">
        <f>IF(ISERROR('32a'!F11/'30a'!$B11*100),"n.a.",'32a'!F11/'30a'!$B11*100)</f>
        <v>6.7522114291914379</v>
      </c>
      <c r="G11" s="12">
        <f>IF(ISERROR('32a'!G11/'30a'!$B11*100),"n.a.",'32a'!G11/'30a'!$B11*100)</f>
        <v>9.3716628691187971</v>
      </c>
      <c r="H11" s="12">
        <f>IF(ISERROR('32a'!H11/'30a'!$B11*100),"n.a.",'32a'!H11/'30a'!$B11*100)</f>
        <v>3.226488039151862</v>
      </c>
      <c r="I11" s="12">
        <f>IF(ISERROR('32a'!I11/'30a'!$B11*100),"n.a.",'32a'!I11/'30a'!$B11*100)</f>
        <v>24.093585284930306</v>
      </c>
      <c r="J11" s="112">
        <f>IF(ISERROR('32a'!J11/'30a'!$B11*100),"n.a.",'32a'!J11/'30a'!$B11*100)</f>
        <v>15.063987253944596</v>
      </c>
      <c r="K11" s="112">
        <f>IF(ISERROR('32a'!K11/'30a'!$B11*100),"n.a.",'32a'!K11/'30a'!$B11*100)</f>
        <v>3.0820099021774516</v>
      </c>
      <c r="L11" s="113">
        <f>IF(ISERROR('32a'!L11/'30a'!$B11*100),"n.a.",'32a'!L11/'30a'!$B11*100)</f>
        <v>4.6381479387595448</v>
      </c>
      <c r="M11"/>
      <c r="N11"/>
      <c r="O11"/>
      <c r="P11"/>
      <c r="Q11"/>
      <c r="R11"/>
      <c r="S11"/>
    </row>
    <row r="12" spans="1:19">
      <c r="A12" s="98">
        <v>2013</v>
      </c>
      <c r="B12" s="107">
        <f>IF(ISERROR('32a'!B12/'30a'!$B12*100),"n.a.",'32a'!B12/'30a'!$B12*100)</f>
        <v>100</v>
      </c>
      <c r="C12" s="108">
        <f>IF(ISERROR('32a'!C12/'30a'!$B12*100),"n.a.",'32a'!C12/'30a'!$B12*100)</f>
        <v>8.2162442441765435</v>
      </c>
      <c r="D12" s="108">
        <f>IF(ISERROR('32a'!D12/'30a'!$B12*100),"n.a.",'32a'!D12/'30a'!$B12*100)</f>
        <v>17.663966995248799</v>
      </c>
      <c r="E12" s="108">
        <f>IF(ISERROR('32a'!E12/'30a'!$B12*100),"n.a.",'32a'!E12/'30a'!$B12*100)</f>
        <v>7.5821878046993429</v>
      </c>
      <c r="F12" s="108">
        <f>IF(ISERROR('32a'!F12/'30a'!$B12*100),"n.a.",'32a'!F12/'30a'!$B12*100)</f>
        <v>6.7593234476889332</v>
      </c>
      <c r="G12" s="108">
        <f>IF(ISERROR('32a'!G12/'30a'!$B12*100),"n.a.",'32a'!G12/'30a'!$B12*100)</f>
        <v>9.5125374093299282</v>
      </c>
      <c r="H12" s="108">
        <f>IF(ISERROR('32a'!H12/'30a'!$B12*100),"n.a.",'32a'!H12/'30a'!$B12*100)</f>
        <v>3.3523268462314499</v>
      </c>
      <c r="I12" s="108">
        <f>IF(ISERROR('32a'!I12/'30a'!$B12*100),"n.a.",'32a'!I12/'30a'!$B12*100)</f>
        <v>24.369747899159659</v>
      </c>
      <c r="J12" s="114">
        <f>IF(ISERROR('32a'!J12/'30a'!$B12*100),"n.a.",'32a'!J12/'30a'!$B12*100)</f>
        <v>14.844811163902181</v>
      </c>
      <c r="K12" s="114">
        <f>IF(ISERROR('32a'!K12/'30a'!$B12*100),"n.a.",'32a'!K12/'30a'!$B12*100)</f>
        <v>3.1443563340829281</v>
      </c>
      <c r="L12" s="115">
        <f>IF(ISERROR('32a'!L12/'30a'!$B12*100),"n.a.",'32a'!L12/'30a'!$B12*100)</f>
        <v>4.5539342497562405</v>
      </c>
      <c r="M12"/>
      <c r="N12"/>
      <c r="O12"/>
      <c r="P12"/>
      <c r="Q12"/>
      <c r="R12"/>
      <c r="S12"/>
    </row>
    <row r="13" spans="1:19">
      <c r="A13" s="77" t="s">
        <v>58</v>
      </c>
      <c r="B13" s="109"/>
      <c r="C13" s="109"/>
      <c r="D13" s="109"/>
      <c r="E13" s="109"/>
      <c r="F13" s="109"/>
      <c r="G13" s="109"/>
      <c r="H13" s="109"/>
      <c r="I13" s="109"/>
      <c r="J13" s="116"/>
      <c r="K13" s="116"/>
      <c r="L13" s="117"/>
      <c r="M13"/>
      <c r="N13"/>
      <c r="O13"/>
      <c r="P13"/>
      <c r="Q13"/>
      <c r="R13"/>
      <c r="S13"/>
    </row>
    <row r="14" spans="1:19">
      <c r="A14" s="74">
        <v>2007</v>
      </c>
      <c r="B14" s="105">
        <f>IF(ISERROR('32a'!B14/'30a'!$B14*100),"n.a.",'32a'!B14/'30a'!$B14*100)</f>
        <v>100</v>
      </c>
      <c r="C14" s="106">
        <f>IF(ISERROR('32a'!C14/'30a'!$B14*100),"n.a.",'32a'!C14/'30a'!$B14*100)</f>
        <v>8.9717999586188437</v>
      </c>
      <c r="D14" s="106">
        <f>IF(ISERROR('32a'!D14/'30a'!$B14*100),"n.a.",'32a'!D14/'30a'!$B14*100)</f>
        <v>18.079305770237212</v>
      </c>
      <c r="E14" s="106">
        <f>IF(ISERROR('32a'!E14/'30a'!$B14*100),"n.a.",'32a'!E14/'30a'!$B14*100)</f>
        <v>7.0786120273115651</v>
      </c>
      <c r="F14" s="106">
        <f>IF(ISERROR('32a'!F14/'30a'!$B14*100),"n.a.",'32a'!F14/'30a'!$B14*100)</f>
        <v>5.9546267784769302</v>
      </c>
      <c r="G14" s="106">
        <f>IF(ISERROR('32a'!G14/'30a'!$B14*100),"n.a.",'32a'!G14/'30a'!$B14*100)</f>
        <v>8.5342550783199265</v>
      </c>
      <c r="H14" s="106">
        <f>IF(ISERROR('32a'!H14/'30a'!$B14*100),"n.a.",'32a'!H14/'30a'!$B14*100)</f>
        <v>3.0384723050521525</v>
      </c>
      <c r="I14" s="106">
        <f>IF(ISERROR('32a'!I14/'30a'!$B14*100),"n.a.",'32a'!I14/'30a'!$B14*100)</f>
        <v>24.311429718973262</v>
      </c>
      <c r="J14" s="110">
        <f>IF(ISERROR('32a'!J14/'30a'!$B14*100),"n.a.",'32a'!J14/'30a'!$B14*100)</f>
        <v>14.857660990957001</v>
      </c>
      <c r="K14" s="110">
        <f>IF(ISERROR('32a'!K14/'30a'!$B14*100),"n.a.",'32a'!K14/'30a'!$B14*100)</f>
        <v>3.4121198106203532</v>
      </c>
      <c r="L14" s="111">
        <f>IF(ISERROR('32a'!L14/'30a'!$B14*100),"n.a.",'32a'!L14/'30a'!$B14*100)</f>
        <v>5.7611090150067561</v>
      </c>
      <c r="M14"/>
      <c r="N14"/>
      <c r="O14"/>
      <c r="P14"/>
      <c r="Q14"/>
      <c r="R14"/>
      <c r="S14"/>
    </row>
    <row r="15" spans="1:19">
      <c r="A15" s="74">
        <v>2008</v>
      </c>
      <c r="B15" s="11">
        <f>IF(ISERROR('32a'!B15/'30a'!$B15*100),"n.a.",'32a'!B15/'30a'!$B15*100)</f>
        <v>100</v>
      </c>
      <c r="C15" s="12">
        <f>IF(ISERROR('32a'!C15/'30a'!$B15*100),"n.a.",'32a'!C15/'30a'!$B15*100)</f>
        <v>9.2205078464126835</v>
      </c>
      <c r="D15" s="12">
        <f>IF(ISERROR('32a'!D15/'30a'!$B15*100),"n.a.",'32a'!D15/'30a'!$B15*100)</f>
        <v>18.329651117537523</v>
      </c>
      <c r="E15" s="12">
        <f>IF(ISERROR('32a'!E15/'30a'!$B15*100),"n.a.",'32a'!E15/'30a'!$B15*100)</f>
        <v>7.1075745873223992</v>
      </c>
      <c r="F15" s="12">
        <f>IF(ISERROR('32a'!F15/'30a'!$B15*100),"n.a.",'32a'!F15/'30a'!$B15*100)</f>
        <v>6.1250516408312823</v>
      </c>
      <c r="G15" s="12">
        <f>IF(ISERROR('32a'!G15/'30a'!$B15*100),"n.a.",'32a'!G15/'30a'!$B15*100)</f>
        <v>8.688233075278859</v>
      </c>
      <c r="H15" s="12">
        <f>IF(ISERROR('32a'!H15/'30a'!$B15*100),"n.a.",'32a'!H15/'30a'!$B15*100)</f>
        <v>3.118806842335303</v>
      </c>
      <c r="I15" s="12">
        <f>IF(ISERROR('32a'!I15/'30a'!$B15*100),"n.a.",'32a'!I15/'30a'!$B15*100)</f>
        <v>23.875726713727179</v>
      </c>
      <c r="J15" s="112">
        <f>IF(ISERROR('32a'!J15/'30a'!$B15*100),"n.a.",'32a'!J15/'30a'!$B15*100)</f>
        <v>15.13839742783755</v>
      </c>
      <c r="K15" s="112">
        <f>IF(ISERROR('32a'!K15/'30a'!$B15*100),"n.a.",'32a'!K15/'30a'!$B15*100)</f>
        <v>3.1493422903980979</v>
      </c>
      <c r="L15" s="113">
        <f>IF(ISERROR('32a'!L15/'30a'!$B15*100),"n.a.",'32a'!L15/'30a'!$B15*100)</f>
        <v>5.2479059268705948</v>
      </c>
      <c r="M15"/>
      <c r="N15"/>
      <c r="O15"/>
      <c r="P15"/>
      <c r="Q15"/>
      <c r="R15"/>
      <c r="S15"/>
    </row>
    <row r="16" spans="1:19">
      <c r="A16" s="74">
        <v>2009</v>
      </c>
      <c r="B16" s="11">
        <f>IF(ISERROR('32a'!B16/'30a'!$B16*100),"n.a.",'32a'!B16/'30a'!$B16*100)</f>
        <v>100</v>
      </c>
      <c r="C16" s="12">
        <f>IF(ISERROR('32a'!C16/'30a'!$B16*100),"n.a.",'32a'!C16/'30a'!$B16*100)</f>
        <v>9.1690945253054856</v>
      </c>
      <c r="D16" s="12">
        <f>IF(ISERROR('32a'!D16/'30a'!$B16*100),"n.a.",'32a'!D16/'30a'!$B16*100)</f>
        <v>18.170317071242195</v>
      </c>
      <c r="E16" s="12">
        <f>IF(ISERROR('32a'!E16/'30a'!$B16*100),"n.a.",'32a'!E16/'30a'!$B16*100)</f>
        <v>7.1260438778427231</v>
      </c>
      <c r="F16" s="12">
        <f>IF(ISERROR('32a'!F16/'30a'!$B16*100),"n.a.",'32a'!F16/'30a'!$B16*100)</f>
        <v>6.3383836847899468</v>
      </c>
      <c r="G16" s="12">
        <f>IF(ISERROR('32a'!G16/'30a'!$B16*100),"n.a.",'32a'!G16/'30a'!$B16*100)</f>
        <v>9.2341753289013528</v>
      </c>
      <c r="H16" s="12">
        <f>IF(ISERROR('32a'!H16/'30a'!$B16*100),"n.a.",'32a'!H16/'30a'!$B16*100)</f>
        <v>3.2516072525560951</v>
      </c>
      <c r="I16" s="12">
        <f>IF(ISERROR('32a'!I16/'30a'!$B16*100),"n.a.",'32a'!I16/'30a'!$B16*100)</f>
        <v>24.306159563532855</v>
      </c>
      <c r="J16" s="112">
        <f>IF(ISERROR('32a'!J16/'30a'!$B16*100),"n.a.",'32a'!J16/'30a'!$B16*100)</f>
        <v>14.558636587576256</v>
      </c>
      <c r="K16" s="112">
        <f>IF(ISERROR('32a'!K16/'30a'!$B16*100),"n.a.",'32a'!K16/'30a'!$B16*100)</f>
        <v>3.1384761360249618</v>
      </c>
      <c r="L16" s="113">
        <f>IF(ISERROR('32a'!L16/'30a'!$B16*100),"n.a.",'32a'!L16/'30a'!$B16*100)</f>
        <v>4.7077142040374431</v>
      </c>
      <c r="M16"/>
      <c r="N16"/>
      <c r="O16"/>
      <c r="P16"/>
      <c r="Q16"/>
      <c r="R16"/>
      <c r="S16"/>
    </row>
    <row r="17" spans="1:19">
      <c r="A17" s="74">
        <v>2010</v>
      </c>
      <c r="B17" s="11">
        <f>IF(ISERROR('32a'!B17/'30a'!$B17*100),"n.a.",'32a'!B17/'30a'!$B17*100)</f>
        <v>100</v>
      </c>
      <c r="C17" s="12">
        <f>IF(ISERROR('32a'!C17/'30a'!$B17*100),"n.a.",'32a'!C17/'30a'!$B17*100)</f>
        <v>9.0227456621415101</v>
      </c>
      <c r="D17" s="12">
        <f>IF(ISERROR('32a'!D17/'30a'!$B17*100),"n.a.",'32a'!D17/'30a'!$B17*100)</f>
        <v>17.999340705445174</v>
      </c>
      <c r="E17" s="12">
        <f>IF(ISERROR('32a'!E17/'30a'!$B17*100),"n.a.",'32a'!E17/'30a'!$B17*100)</f>
        <v>7.4452336000479482</v>
      </c>
      <c r="F17" s="12">
        <f>IF(ISERROR('32a'!F17/'30a'!$B17*100),"n.a.",'32a'!F17/'30a'!$B17*100)</f>
        <v>6.447301387515358</v>
      </c>
      <c r="G17" s="12">
        <f>IF(ISERROR('32a'!G17/'30a'!$B17*100),"n.a.",'32a'!G17/'30a'!$B17*100)</f>
        <v>9.4398993077407169</v>
      </c>
      <c r="H17" s="12">
        <f>IF(ISERROR('32a'!H17/'30a'!$B17*100),"n.a.",'32a'!H17/'30a'!$B17*100)</f>
        <v>3.2712997093110365</v>
      </c>
      <c r="I17" s="12">
        <f>IF(ISERROR('32a'!I17/'30a'!$B17*100),"n.a.",'32a'!I17/'30a'!$B17*100)</f>
        <v>24.203302466360991</v>
      </c>
      <c r="J17" s="112">
        <f>IF(ISERROR('32a'!J17/'30a'!$B17*100),"n.a.",'32a'!J17/'30a'!$B17*100)</f>
        <v>14.478108423986333</v>
      </c>
      <c r="K17" s="112">
        <f>IF(ISERROR('32a'!K17/'30a'!$B17*100),"n.a.",'32a'!K17/'30a'!$B17*100)</f>
        <v>3.0543318649045523</v>
      </c>
      <c r="L17" s="113">
        <f>IF(ISERROR('32a'!L17/'30a'!$B17*100),"n.a.",'32a'!L17/'30a'!$B17*100)</f>
        <v>4.6390362312325806</v>
      </c>
      <c r="M17"/>
      <c r="N17"/>
      <c r="O17"/>
      <c r="P17"/>
      <c r="Q17"/>
      <c r="R17"/>
      <c r="S17"/>
    </row>
    <row r="18" spans="1:19">
      <c r="A18" s="74">
        <v>2011</v>
      </c>
      <c r="B18" s="11">
        <f>IF(ISERROR('32a'!B18/'30a'!$B18*100),"n.a.",'32a'!B18/'30a'!$B18*100)</f>
        <v>100</v>
      </c>
      <c r="C18" s="12">
        <f>IF(ISERROR('32a'!C18/'30a'!$B18*100),"n.a.",'32a'!C18/'30a'!$B18*100)</f>
        <v>8.5902940603240019</v>
      </c>
      <c r="D18" s="12">
        <f>IF(ISERROR('32a'!D18/'30a'!$B18*100),"n.a.",'32a'!D18/'30a'!$B18*100)</f>
        <v>18.09365753400386</v>
      </c>
      <c r="E18" s="12">
        <f>IF(ISERROR('32a'!E18/'30a'!$B18*100),"n.a.",'32a'!E18/'30a'!$B18*100)</f>
        <v>7.4262191484712288</v>
      </c>
      <c r="F18" s="12">
        <f>IF(ISERROR('32a'!F18/'30a'!$B18*100),"n.a.",'32a'!F18/'30a'!$B18*100)</f>
        <v>6.7405311866949358</v>
      </c>
      <c r="G18" s="12">
        <f>IF(ISERROR('32a'!G18/'30a'!$B18*100),"n.a.",'32a'!G18/'30a'!$B18*100)</f>
        <v>9.2074722860399589</v>
      </c>
      <c r="H18" s="12">
        <f>IF(ISERROR('32a'!H18/'30a'!$B18*100),"n.a.",'32a'!H18/'30a'!$B18*100)</f>
        <v>3.351661656400049</v>
      </c>
      <c r="I18" s="12">
        <f>IF(ISERROR('32a'!I18/'30a'!$B18*100),"n.a.",'32a'!I18/'30a'!$B18*100)</f>
        <v>23.986676037538608</v>
      </c>
      <c r="J18" s="112">
        <f>IF(ISERROR('32a'!J18/'30a'!$B18*100),"n.a.",'32a'!J18/'30a'!$B18*100)</f>
        <v>14.847122886386051</v>
      </c>
      <c r="K18" s="112">
        <f>IF(ISERROR('32a'!K18/'30a'!$B18*100),"n.a.",'32a'!K18/'30a'!$B18*100)</f>
        <v>3.0274216124593223</v>
      </c>
      <c r="L18" s="113">
        <f>IF(ISERROR('32a'!L18/'30a'!$B18*100),"n.a.",'32a'!L18/'30a'!$B18*100)</f>
        <v>4.7283529905090393</v>
      </c>
      <c r="M18"/>
      <c r="N18"/>
      <c r="O18"/>
      <c r="P18"/>
      <c r="Q18"/>
      <c r="R18"/>
      <c r="S18"/>
    </row>
    <row r="19" spans="1:19">
      <c r="A19" s="76">
        <v>2012</v>
      </c>
      <c r="B19" s="11">
        <f>IF(ISERROR('32a'!B19/'30a'!$B19*100),"n.a.",'32a'!B19/'30a'!$B19*100)</f>
        <v>100</v>
      </c>
      <c r="C19" s="12">
        <f>IF(ISERROR('32a'!C19/'30a'!$B19*100),"n.a.",'32a'!C19/'30a'!$B19*100)</f>
        <v>8.687933944139818</v>
      </c>
      <c r="D19" s="12">
        <f>IF(ISERROR('32a'!D19/'30a'!$B19*100),"n.a.",'32a'!D19/'30a'!$B19*100)</f>
        <v>17.811490870019675</v>
      </c>
      <c r="E19" s="12">
        <f>IF(ISERROR('32a'!E19/'30a'!$B19*100),"n.a.",'32a'!E19/'30a'!$B19*100)</f>
        <v>7.4937663869570033</v>
      </c>
      <c r="F19" s="12">
        <f>IF(ISERROR('32a'!F19/'30a'!$B19*100),"n.a.",'32a'!F19/'30a'!$B19*100)</f>
        <v>6.7731782375371532</v>
      </c>
      <c r="G19" s="12">
        <f>IF(ISERROR('32a'!G19/'30a'!$B19*100),"n.a.",'32a'!G19/'30a'!$B19*100)</f>
        <v>9.3752372276626428</v>
      </c>
      <c r="H19" s="12">
        <f>IF(ISERROR('32a'!H19/'30a'!$B19*100),"n.a.",'32a'!H19/'30a'!$B19*100)</f>
        <v>3.2356393322004804</v>
      </c>
      <c r="I19" s="12">
        <f>IF(ISERROR('32a'!I19/'30a'!$B19*100),"n.a.",'32a'!I19/'30a'!$B19*100)</f>
        <v>23.979702071252969</v>
      </c>
      <c r="J19" s="112">
        <f>IF(ISERROR('32a'!J19/'30a'!$B19*100),"n.a.",'32a'!J19/'30a'!$B19*100)</f>
        <v>14.948992402875344</v>
      </c>
      <c r="K19" s="112">
        <f>IF(ISERROR('32a'!K19/'30a'!$B19*100),"n.a.",'32a'!K19/'30a'!$B19*100)</f>
        <v>3.0487769271645382</v>
      </c>
      <c r="L19" s="113">
        <f>IF(ISERROR('32a'!L19/'30a'!$B19*100),"n.a.",'32a'!L19/'30a'!$B19*100)</f>
        <v>4.6458665452061032</v>
      </c>
      <c r="M19"/>
      <c r="N19"/>
      <c r="O19"/>
      <c r="P19"/>
      <c r="Q19"/>
      <c r="R19"/>
      <c r="S19"/>
    </row>
    <row r="20" spans="1:19">
      <c r="A20" s="98">
        <v>2013</v>
      </c>
      <c r="B20" s="107">
        <f>IF(ISERROR('32a'!B20/'30a'!$B20*100),"n.a.",'32a'!B20/'30a'!$B20*100)</f>
        <v>100</v>
      </c>
      <c r="C20" s="108">
        <f>IF(ISERROR('32a'!C20/'30a'!$B20*100),"n.a.",'32a'!C20/'30a'!$B20*100)</f>
        <v>8.2836689760112527</v>
      </c>
      <c r="D20" s="108">
        <f>IF(ISERROR('32a'!D20/'30a'!$B20*100),"n.a.",'32a'!D20/'30a'!$B20*100)</f>
        <v>17.705679604375842</v>
      </c>
      <c r="E20" s="108">
        <f>IF(ISERROR('32a'!E20/'30a'!$B20*100),"n.a.",'32a'!E20/'30a'!$B20*100)</f>
        <v>7.6479267772539172</v>
      </c>
      <c r="F20" s="108">
        <f>IF(ISERROR('32a'!F20/'30a'!$B20*100),"n.a.",'32a'!F20/'30a'!$B20*100)</f>
        <v>6.797196509469849</v>
      </c>
      <c r="G20" s="108">
        <f>IF(ISERROR('32a'!G20/'30a'!$B20*100),"n.a.",'32a'!G20/'30a'!$B20*100)</f>
        <v>9.500974074629104</v>
      </c>
      <c r="H20" s="108">
        <f>IF(ISERROR('32a'!H20/'30a'!$B20*100),"n.a.",'32a'!H20/'30a'!$B20*100)</f>
        <v>3.377560548248395</v>
      </c>
      <c r="I20" s="108">
        <f>IF(ISERROR('32a'!I20/'30a'!$B20*100),"n.a.",'32a'!I20/'30a'!$B20*100)</f>
        <v>24.26713852609252</v>
      </c>
      <c r="J20" s="114">
        <f>IF(ISERROR('32a'!J20/'30a'!$B20*100),"n.a.",'32a'!J20/'30a'!$B20*100)</f>
        <v>14.7338874223334</v>
      </c>
      <c r="K20" s="114">
        <f>IF(ISERROR('32a'!K20/'30a'!$B20*100),"n.a.",'32a'!K20/'30a'!$B20*100)</f>
        <v>3.1153096865669925</v>
      </c>
      <c r="L20" s="115">
        <f>IF(ISERROR('32a'!L20/'30a'!$B20*100),"n.a.",'32a'!L20/'30a'!$B20*100)</f>
        <v>4.5706578750187328</v>
      </c>
      <c r="M20"/>
      <c r="N20"/>
      <c r="O20"/>
      <c r="P20"/>
      <c r="Q20"/>
      <c r="R20"/>
      <c r="S20"/>
    </row>
    <row r="21" spans="1:19">
      <c r="A21" s="77" t="s">
        <v>247</v>
      </c>
      <c r="B21" s="109"/>
      <c r="C21" s="109"/>
      <c r="D21" s="109"/>
      <c r="E21" s="109"/>
      <c r="F21" s="109"/>
      <c r="G21" s="109"/>
      <c r="H21" s="109"/>
      <c r="I21" s="109"/>
      <c r="J21" s="116"/>
      <c r="K21" s="116"/>
      <c r="L21" s="117"/>
      <c r="M21"/>
      <c r="N21"/>
      <c r="O21"/>
      <c r="P21"/>
      <c r="Q21"/>
      <c r="R21"/>
      <c r="S21"/>
    </row>
    <row r="22" spans="1:19">
      <c r="A22" s="74">
        <v>2007</v>
      </c>
      <c r="B22" s="105">
        <f>IF(ISERROR('32a'!B22/'30a'!$B22*100),"n.a.",'32a'!B22/'30a'!$B22*100)</f>
        <v>100</v>
      </c>
      <c r="C22" s="106">
        <f>IF(ISERROR('32a'!C22/'30a'!$B22*100),"n.a.",'32a'!C22/'30a'!$B22*100)</f>
        <v>5.909712722298222</v>
      </c>
      <c r="D22" s="106">
        <f>IF(ISERROR('32a'!D22/'30a'!$B22*100),"n.a.",'32a'!D22/'30a'!$B22*100)</f>
        <v>14.09028727770178</v>
      </c>
      <c r="E22" s="106">
        <f>IF(ISERROR('32a'!E22/'30a'!$B22*100),"n.a.",'32a'!E22/'30a'!$B22*100)</f>
        <v>4.2954856361149112</v>
      </c>
      <c r="F22" s="106">
        <f>IF(ISERROR('32a'!F22/'30a'!$B22*100),"n.a.",'32a'!F22/'30a'!$B22*100)</f>
        <v>5.2257181942544468</v>
      </c>
      <c r="G22" s="106">
        <f>IF(ISERROR('32a'!G22/'30a'!$B22*100),"n.a.",'32a'!G22/'30a'!$B22*100)</f>
        <v>8.5088919288645695</v>
      </c>
      <c r="H22" s="106">
        <f>IF(ISERROR('32a'!H22/'30a'!$B22*100),"n.a.",'32a'!H22/'30a'!$B22*100)</f>
        <v>2.0519835841313268</v>
      </c>
      <c r="I22" s="106">
        <f>IF(ISERROR('32a'!I22/'30a'!$B22*100),"n.a.",'32a'!I22/'30a'!$B22*100)</f>
        <v>28.755129958960328</v>
      </c>
      <c r="J22" s="110">
        <f>IF(ISERROR('32a'!J22/'30a'!$B22*100),"n.a.",'32a'!J22/'30a'!$B22*100)</f>
        <v>20.328317373461012</v>
      </c>
      <c r="K22" s="110">
        <f>IF(ISERROR('32a'!K22/'30a'!$B22*100),"n.a.",'32a'!K22/'30a'!$B22*100)</f>
        <v>4.5417236662106708</v>
      </c>
      <c r="L22" s="111">
        <f>IF(ISERROR('32a'!L22/'30a'!$B22*100),"n.a.",'32a'!L22/'30a'!$B22*100)</f>
        <v>6.2927496580027356</v>
      </c>
      <c r="M22"/>
      <c r="N22"/>
      <c r="O22"/>
      <c r="P22"/>
      <c r="Q22"/>
      <c r="R22"/>
      <c r="S22"/>
    </row>
    <row r="23" spans="1:19">
      <c r="A23" s="74">
        <v>2008</v>
      </c>
      <c r="B23" s="11">
        <f>IF(ISERROR('32a'!B23/'30a'!$B23*100),"n.a.",'32a'!B23/'30a'!$B23*100)</f>
        <v>100</v>
      </c>
      <c r="C23" s="12">
        <f>IF(ISERROR('32a'!C23/'30a'!$B23*100),"n.a.",'32a'!C23/'30a'!$B23*100)</f>
        <v>6.4414768263943447</v>
      </c>
      <c r="D23" s="12">
        <f>IF(ISERROR('32a'!D23/'30a'!$B23*100),"n.a.",'32a'!D23/'30a'!$B23*100)</f>
        <v>15.213406650955749</v>
      </c>
      <c r="E23" s="12">
        <f>IF(ISERROR('32a'!E23/'30a'!$B23*100),"n.a.",'32a'!E23/'30a'!$B23*100)</f>
        <v>4.1372086933752295</v>
      </c>
      <c r="F23" s="12">
        <f>IF(ISERROR('32a'!F23/'30a'!$B23*100),"n.a.",'32a'!F23/'30a'!$B23*100)</f>
        <v>4.6870908614820639</v>
      </c>
      <c r="G23" s="12">
        <f>IF(ISERROR('32a'!G23/'30a'!$B23*100),"n.a.",'32a'!G23/'30a'!$B23*100)</f>
        <v>8.326787117046349</v>
      </c>
      <c r="H23" s="12">
        <f>IF(ISERROR('32a'!H23/'30a'!$B23*100),"n.a.",'32a'!H23/'30a'!$B23*100)</f>
        <v>2.2257135375752815</v>
      </c>
      <c r="I23" s="12">
        <f>IF(ISERROR('32a'!I23/'30a'!$B23*100),"n.a.",'32a'!I23/'30a'!$B23*100)</f>
        <v>28.410578685519774</v>
      </c>
      <c r="J23" s="112">
        <f>IF(ISERROR('32a'!J23/'30a'!$B23*100),"n.a.",'32a'!J23/'30a'!$B23*100)</f>
        <v>21.44540455616654</v>
      </c>
      <c r="K23" s="112">
        <f>IF(ISERROR('32a'!K23/'30a'!$B23*100),"n.a.",'32a'!K23/'30a'!$B23*100)</f>
        <v>4.2157632888190637</v>
      </c>
      <c r="L23" s="113">
        <f>IF(ISERROR('32a'!L23/'30a'!$B23*100),"n.a.",'32a'!L23/'30a'!$B23*100)</f>
        <v>4.922754647813564</v>
      </c>
      <c r="M23"/>
      <c r="N23"/>
      <c r="O23"/>
      <c r="P23"/>
      <c r="Q23"/>
      <c r="R23"/>
      <c r="S23"/>
    </row>
    <row r="24" spans="1:19">
      <c r="A24" s="74">
        <v>2009</v>
      </c>
      <c r="B24" s="11">
        <f>IF(ISERROR('32a'!B24/'30a'!$B24*100),"n.a.",'32a'!B24/'30a'!$B24*100)</f>
        <v>100</v>
      </c>
      <c r="C24" s="12">
        <f>IF(ISERROR('32a'!C24/'30a'!$B24*100),"n.a.",'32a'!C24/'30a'!$B24*100)</f>
        <v>6.6214382632293081</v>
      </c>
      <c r="D24" s="12">
        <f>IF(ISERROR('32a'!D24/'30a'!$B24*100),"n.a.",'32a'!D24/'30a'!$B24*100)</f>
        <v>15.522388059701495</v>
      </c>
      <c r="E24" s="12">
        <f>IF(ISERROR('32a'!E24/'30a'!$B24*100),"n.a.",'32a'!E24/'30a'!$B24*100)</f>
        <v>4.1519674355495253</v>
      </c>
      <c r="F24" s="12">
        <f>IF(ISERROR('32a'!F24/'30a'!$B24*100),"n.a.",'32a'!F24/'30a'!$B24*100)</f>
        <v>5.400271370420624</v>
      </c>
      <c r="G24" s="12">
        <f>IF(ISERROR('32a'!G24/'30a'!$B24*100),"n.a.",'32a'!G24/'30a'!$B24*100)</f>
        <v>9.8778833107191311</v>
      </c>
      <c r="H24" s="12">
        <f>IF(ISERROR('32a'!H24/'30a'!$B24*100),"n.a.",'32a'!H24/'30a'!$B24*100)</f>
        <v>2.5508819538670289</v>
      </c>
      <c r="I24" s="12">
        <f>IF(ISERROR('32a'!I24/'30a'!$B24*100),"n.a.",'32a'!I24/'30a'!$B24*100)</f>
        <v>29.199457259158752</v>
      </c>
      <c r="J24" s="112">
        <f>IF(ISERROR('32a'!J24/'30a'!$B24*100),"n.a.",'32a'!J24/'30a'!$B24*100)</f>
        <v>19.26729986431479</v>
      </c>
      <c r="K24" s="112">
        <f>IF(ISERROR('32a'!K24/'30a'!$B24*100),"n.a.",'32a'!K24/'30a'!$B24*100)</f>
        <v>4.0434192672998641</v>
      </c>
      <c r="L24" s="113">
        <f>IF(ISERROR('32a'!L24/'30a'!$B24*100),"n.a.",'32a'!L24/'30a'!$B24*100)</f>
        <v>3.3649932157394846</v>
      </c>
      <c r="M24"/>
      <c r="N24"/>
      <c r="O24"/>
      <c r="P24"/>
      <c r="Q24"/>
      <c r="R24"/>
      <c r="S24"/>
    </row>
    <row r="25" spans="1:19">
      <c r="A25" s="74">
        <v>2010</v>
      </c>
      <c r="B25" s="11">
        <f>IF(ISERROR('32a'!B25/'30a'!$B25*100),"n.a.",'32a'!B25/'30a'!$B25*100)</f>
        <v>100</v>
      </c>
      <c r="C25" s="12">
        <f>IF(ISERROR('32a'!C25/'30a'!$B25*100),"n.a.",'32a'!C25/'30a'!$B25*100)</f>
        <v>5.6651634723788051</v>
      </c>
      <c r="D25" s="12">
        <f>IF(ISERROR('32a'!D25/'30a'!$B25*100),"n.a.",'32a'!D25/'30a'!$B25*100)</f>
        <v>16.093573844419389</v>
      </c>
      <c r="E25" s="12">
        <f>IF(ISERROR('32a'!E25/'30a'!$B25*100),"n.a.",'32a'!E25/'30a'!$B25*100)</f>
        <v>3.7204058624577221</v>
      </c>
      <c r="F25" s="12">
        <f>IF(ISERROR('32a'!F25/'30a'!$B25*100),"n.a.",'32a'!F25/'30a'!$B25*100)</f>
        <v>5.186020293122886</v>
      </c>
      <c r="G25" s="12">
        <f>IF(ISERROR('32a'!G25/'30a'!$B25*100),"n.a.",'32a'!G25/'30a'!$B25*100)</f>
        <v>10.231116121758737</v>
      </c>
      <c r="H25" s="12">
        <f>IF(ISERROR('32a'!H25/'30a'!$B25*100),"n.a.",'32a'!H25/'30a'!$B25*100)</f>
        <v>1.7756482525366404</v>
      </c>
      <c r="I25" s="12">
        <f>IF(ISERROR('32a'!I25/'30a'!$B25*100),"n.a.",'32a'!I25/'30a'!$B25*100)</f>
        <v>28.974069898534381</v>
      </c>
      <c r="J25" s="12">
        <f>IF(ISERROR('32a'!J25/'30a'!$B25*100),"n.a.",'32a'!J25/'30a'!$B25*100)</f>
        <v>19.64487034949267</v>
      </c>
      <c r="K25" s="12">
        <f>IF(ISERROR('32a'!K25/'30a'!$B25*100),"n.a.",'32a'!K25/'30a'!$B25*100)</f>
        <v>4.7914317925591883</v>
      </c>
      <c r="L25" s="13">
        <f>IF(ISERROR('32a'!L25/'30a'!$B25*100),"n.a.",'32a'!L25/'30a'!$B25*100)</f>
        <v>3.9458850056369785</v>
      </c>
    </row>
    <row r="26" spans="1:19">
      <c r="A26" s="74">
        <v>2011</v>
      </c>
      <c r="B26" s="11">
        <f>IF(ISERROR('32a'!B26/'30a'!$B26*100),"n.a.",'32a'!B26/'30a'!$B26*100)</f>
        <v>100</v>
      </c>
      <c r="C26" s="12">
        <f>IF(ISERROR('32a'!C26/'30a'!$B26*100),"n.a.",'32a'!C26/'30a'!$B26*100)</f>
        <v>6.088117489986649</v>
      </c>
      <c r="D26" s="12">
        <f>IF(ISERROR('32a'!D26/'30a'!$B26*100),"n.a.",'32a'!D26/'30a'!$B26*100)</f>
        <v>15.48731642189586</v>
      </c>
      <c r="E26" s="12">
        <f>IF(ISERROR('32a'!E26/'30a'!$B26*100),"n.a.",'32a'!E26/'30a'!$B26*100)</f>
        <v>3.8985313751668889</v>
      </c>
      <c r="F26" s="12">
        <f>IF(ISERROR('32a'!F26/'30a'!$B26*100),"n.a.",'32a'!F26/'30a'!$B26*100)</f>
        <v>5.8210947930574104</v>
      </c>
      <c r="G26" s="12">
        <f>IF(ISERROR('32a'!G26/'30a'!$B26*100),"n.a.",'32a'!G26/'30a'!$B26*100)</f>
        <v>9.1054739652870502</v>
      </c>
      <c r="H26" s="12">
        <f>IF(ISERROR('32a'!H26/'30a'!$B26*100),"n.a.",'32a'!H26/'30a'!$B26*100)</f>
        <v>2.2696929238985315</v>
      </c>
      <c r="I26" s="12">
        <f>IF(ISERROR('32a'!I26/'30a'!$B26*100),"n.a.",'32a'!I26/'30a'!$B26*100)</f>
        <v>29.132176234979973</v>
      </c>
      <c r="J26" s="12">
        <f>IF(ISERROR('32a'!J26/'30a'!$B26*100),"n.a.",'32a'!J26/'30a'!$B26*100)</f>
        <v>19.572763684913216</v>
      </c>
      <c r="K26" s="12">
        <f>IF(ISERROR('32a'!K26/'30a'!$B26*100),"n.a.",'32a'!K26/'30a'!$B26*100)</f>
        <v>4.6194926568758348</v>
      </c>
      <c r="L26" s="13">
        <f>IF(ISERROR('32a'!L26/'30a'!$B26*100),"n.a.",'32a'!L26/'30a'!$B26*100)</f>
        <v>4.0053404539385848</v>
      </c>
    </row>
    <row r="27" spans="1:19">
      <c r="A27" s="76">
        <v>2012</v>
      </c>
      <c r="B27" s="11">
        <f>IF(ISERROR('32a'!B27/'30a'!$B27*100),"n.a.",'32a'!B27/'30a'!$B27*100)</f>
        <v>100</v>
      </c>
      <c r="C27" s="12">
        <f>IF(ISERROR('32a'!C27/'30a'!$B27*100),"n.a.",'32a'!C27/'30a'!$B27*100)</f>
        <v>5.383022774327122</v>
      </c>
      <c r="D27" s="12">
        <f>IF(ISERROR('32a'!D27/'30a'!$B27*100),"n.a.",'32a'!D27/'30a'!$B27*100)</f>
        <v>14.72567287784679</v>
      </c>
      <c r="E27" s="12">
        <f>IF(ISERROR('32a'!E27/'30a'!$B27*100),"n.a.",'32a'!E27/'30a'!$B27*100)</f>
        <v>3.8819875776397521</v>
      </c>
      <c r="F27" s="12">
        <f>IF(ISERROR('32a'!F27/'30a'!$B27*100),"n.a.",'32a'!F27/'30a'!$B27*100)</f>
        <v>5.8229813664596275</v>
      </c>
      <c r="G27" s="12">
        <f>IF(ISERROR('32a'!G27/'30a'!$B27*100),"n.a.",'32a'!G27/'30a'!$B27*100)</f>
        <v>9.1873706004140807</v>
      </c>
      <c r="H27" s="12">
        <f>IF(ISERROR('32a'!H27/'30a'!$B27*100),"n.a.",'32a'!H27/'30a'!$B27*100)</f>
        <v>2.8209109730848865</v>
      </c>
      <c r="I27" s="12">
        <f>IF(ISERROR('32a'!I27/'30a'!$B27*100),"n.a.",'32a'!I27/'30a'!$B27*100)</f>
        <v>29.140786749482402</v>
      </c>
      <c r="J27" s="12">
        <f>IF(ISERROR('32a'!J27/'30a'!$B27*100),"n.a.",'32a'!J27/'30a'!$B27*100)</f>
        <v>20.160455486542446</v>
      </c>
      <c r="K27" s="12">
        <f>IF(ISERROR('32a'!K27/'30a'!$B27*100),"n.a.",'32a'!K27/'30a'!$B27*100)</f>
        <v>4.5807453416149073</v>
      </c>
      <c r="L27" s="13">
        <f>IF(ISERROR('32a'!L27/'30a'!$B27*100),"n.a.",'32a'!L27/'30a'!$B27*100)</f>
        <v>4.2960662525879929</v>
      </c>
    </row>
    <row r="28" spans="1:19">
      <c r="A28" s="98">
        <v>2013</v>
      </c>
      <c r="B28" s="107">
        <f>IF(ISERROR('32a'!B28/'30a'!$B28*100),"n.a.",'32a'!B28/'30a'!$B28*100)</f>
        <v>100</v>
      </c>
      <c r="C28" s="108">
        <f>IF(ISERROR('32a'!C28/'30a'!$B28*100),"n.a.",'32a'!C28/'30a'!$B28*100)</f>
        <v>5.2658356652251337</v>
      </c>
      <c r="D28" s="108">
        <f>IF(ISERROR('32a'!D28/'30a'!$B28*100),"n.a.",'32a'!D28/'30a'!$B28*100)</f>
        <v>15.7975069956754</v>
      </c>
      <c r="E28" s="108">
        <f>IF(ISERROR('32a'!E28/'30a'!$B28*100),"n.a.",'32a'!E28/'30a'!$B28*100)</f>
        <v>4.6553039938946839</v>
      </c>
      <c r="F28" s="108">
        <f>IF(ISERROR('32a'!F28/'30a'!$B28*100),"n.a.",'32a'!F28/'30a'!$B28*100)</f>
        <v>5.0877639277537519</v>
      </c>
      <c r="G28" s="108">
        <f>IF(ISERROR('32a'!G28/'30a'!$B28*100),"n.a.",'32a'!G28/'30a'!$B28*100)</f>
        <v>10.022894937674891</v>
      </c>
      <c r="H28" s="108">
        <f>IF(ISERROR('32a'!H28/'30a'!$B28*100),"n.a.",'32a'!H28/'30a'!$B28*100)</f>
        <v>2.238616128211651</v>
      </c>
      <c r="I28" s="108">
        <f>IF(ISERROR('32a'!I28/'30a'!$B28*100),"n.a.",'32a'!I28/'30a'!$B28*100)</f>
        <v>28.923937929280079</v>
      </c>
      <c r="J28" s="108">
        <f>IF(ISERROR('32a'!J28/'30a'!$B28*100),"n.a.",'32a'!J28/'30a'!$B28*100)</f>
        <v>19.740524039684555</v>
      </c>
      <c r="K28" s="108">
        <f>IF(ISERROR('32a'!K28/'30a'!$B28*100),"n.a.",'32a'!K28/'30a'!$B28*100)</f>
        <v>4.4263546171457637</v>
      </c>
      <c r="L28" s="118">
        <f>IF(ISERROR('32a'!L28/'30a'!$B28*100),"n.a.",'32a'!L28/'30a'!$B28*100)</f>
        <v>3.8158229458153143</v>
      </c>
    </row>
    <row r="29" spans="1:19">
      <c r="A29" s="77" t="s">
        <v>61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19"/>
    </row>
    <row r="30" spans="1:19">
      <c r="A30" s="74">
        <v>2007</v>
      </c>
      <c r="B30" s="105">
        <f>IF(ISERROR('32a'!B30/'30a'!$B30*100),"n.a.",'32a'!B30/'30a'!$B30*100)</f>
        <v>100</v>
      </c>
      <c r="C30" s="106">
        <f>IF(ISERROR('32a'!C30/'30a'!$B30*100),"n.a.",'32a'!C30/'30a'!$B30*100)</f>
        <v>6.3283582089552235</v>
      </c>
      <c r="D30" s="106">
        <f>IF(ISERROR('32a'!D30/'30a'!$B30*100),"n.a.",'32a'!D30/'30a'!$B30*100)</f>
        <v>13.850746268656716</v>
      </c>
      <c r="E30" s="106">
        <f>IF(ISERROR('32a'!E30/'30a'!$B30*100),"n.a.",'32a'!E30/'30a'!$B30*100)</f>
        <v>4</v>
      </c>
      <c r="F30" s="106">
        <f>IF(ISERROR('32a'!F30/'30a'!$B30*100),"n.a.",'32a'!F30/'30a'!$B30*100)</f>
        <v>4.955223880597015</v>
      </c>
      <c r="G30" s="106">
        <f>IF(ISERROR('32a'!G30/'30a'!$B30*100),"n.a.",'32a'!G30/'30a'!$B30*100)</f>
        <v>8.8955223880597014</v>
      </c>
      <c r="H30" s="106">
        <f>IF(ISERROR('32a'!H30/'30a'!$B30*100),"n.a.",'32a'!H30/'30a'!$B30*100)</f>
        <v>2.2686567164179103</v>
      </c>
      <c r="I30" s="106">
        <f>IF(ISERROR('32a'!I30/'30a'!$B30*100),"n.a.",'32a'!I30/'30a'!$B30*100)</f>
        <v>29.850746268656714</v>
      </c>
      <c r="J30" s="110">
        <f>IF(ISERROR('32a'!J30/'30a'!$B30*100),"n.a.",'32a'!J30/'30a'!$B30*100)</f>
        <v>18.746268656716417</v>
      </c>
      <c r="K30" s="110">
        <f>IF(ISERROR('32a'!K30/'30a'!$B30*100),"n.a.",'32a'!K30/'30a'!$B30*100)</f>
        <v>4.3582089552238807</v>
      </c>
      <c r="L30" s="111">
        <f>IF(ISERROR('32a'!L30/'30a'!$B30*100),"n.a.",'32a'!L30/'30a'!$B30*100)</f>
        <v>6.6865671641791042</v>
      </c>
      <c r="M30"/>
      <c r="N30"/>
      <c r="O30"/>
      <c r="P30"/>
      <c r="Q30"/>
      <c r="R30"/>
      <c r="S30"/>
    </row>
    <row r="31" spans="1:19">
      <c r="A31" s="74">
        <v>2008</v>
      </c>
      <c r="B31" s="11">
        <f>IF(ISERROR('32a'!B31/'30a'!$B31*100),"n.a.",'32a'!B31/'30a'!$B31*100)</f>
        <v>100</v>
      </c>
      <c r="C31" s="12">
        <f>IF(ISERROR('32a'!C31/'30a'!$B31*100),"n.a.",'32a'!C31/'30a'!$B31*100)</f>
        <v>5.8516801853997684</v>
      </c>
      <c r="D31" s="12">
        <f>IF(ISERROR('32a'!D31/'30a'!$B31*100),"n.a.",'32a'!D31/'30a'!$B31*100)</f>
        <v>15.411355735805332</v>
      </c>
      <c r="E31" s="12">
        <f>IF(ISERROR('32a'!E31/'30a'!$B31*100),"n.a.",'32a'!E31/'30a'!$B31*100)</f>
        <v>3.9976825028968719</v>
      </c>
      <c r="F31" s="12">
        <f>IF(ISERROR('32a'!F31/'30a'!$B31*100),"n.a.",'32a'!F31/'30a'!$B31*100)</f>
        <v>4.8667439165701047</v>
      </c>
      <c r="G31" s="12">
        <f>IF(ISERROR('32a'!G31/'30a'!$B31*100),"n.a.",'32a'!G31/'30a'!$B31*100)</f>
        <v>8.9803012746234074</v>
      </c>
      <c r="H31" s="12">
        <f>IF(ISERROR('32a'!H31/'30a'!$B31*100),"n.a.",'32a'!H31/'30a'!$B31*100)</f>
        <v>2.1436848203939749</v>
      </c>
      <c r="I31" s="12">
        <f>IF(ISERROR('32a'!I31/'30a'!$B31*100),"n.a.",'32a'!I31/'30a'!$B31*100)</f>
        <v>29.721900347624562</v>
      </c>
      <c r="J31" s="112">
        <f>IF(ISERROR('32a'!J31/'30a'!$B31*100),"n.a.",'32a'!J31/'30a'!$B31*100)</f>
        <v>20.625724217844731</v>
      </c>
      <c r="K31" s="112">
        <f>IF(ISERROR('32a'!K31/'30a'!$B31*100),"n.a.",'32a'!K31/'30a'!$B31*100)</f>
        <v>3.7659327925840094</v>
      </c>
      <c r="L31" s="113">
        <f>IF(ISERROR('32a'!L31/'30a'!$B31*100),"n.a.",'32a'!L31/'30a'!$B31*100)</f>
        <v>4.6929316338354576</v>
      </c>
      <c r="M31"/>
      <c r="N31"/>
      <c r="O31"/>
      <c r="P31"/>
      <c r="Q31"/>
      <c r="R31"/>
      <c r="S31"/>
    </row>
    <row r="32" spans="1:19">
      <c r="A32" s="74">
        <v>2009</v>
      </c>
      <c r="B32" s="11">
        <f>IF(ISERROR('32a'!B32/'30a'!$B32*100),"n.a.",'32a'!B32/'30a'!$B32*100)</f>
        <v>100</v>
      </c>
      <c r="C32" s="12">
        <f>IF(ISERROR('32a'!C32/'30a'!$B32*100),"n.a.",'32a'!C32/'30a'!$B32*100)</f>
        <v>6.6425120772946862</v>
      </c>
      <c r="D32" s="12">
        <f>IF(ISERROR('32a'!D32/'30a'!$B32*100),"n.a.",'32a'!D32/'30a'!$B32*100)</f>
        <v>15.640096618357488</v>
      </c>
      <c r="E32" s="12">
        <f>IF(ISERROR('32a'!E32/'30a'!$B32*100),"n.a.",'32a'!E32/'30a'!$B32*100)</f>
        <v>3.6231884057971016</v>
      </c>
      <c r="F32" s="12">
        <f>IF(ISERROR('32a'!F32/'30a'!$B32*100),"n.a.",'32a'!F32/'30a'!$B32*100)</f>
        <v>5.3140096618357493</v>
      </c>
      <c r="G32" s="12">
        <f>IF(ISERROR('32a'!G32/'30a'!$B32*100),"n.a.",'32a'!G32/'30a'!$B32*100)</f>
        <v>11.473429951690822</v>
      </c>
      <c r="H32" s="12">
        <f>IF(ISERROR('32a'!H32/'30a'!$B32*100),"n.a.",'32a'!H32/'30a'!$B32*100)</f>
        <v>2.4758454106280192</v>
      </c>
      <c r="I32" s="12">
        <f>IF(ISERROR('32a'!I32/'30a'!$B32*100),"n.a.",'32a'!I32/'30a'!$B32*100)</f>
        <v>29.347826086956523</v>
      </c>
      <c r="J32" s="112">
        <f>IF(ISERROR('32a'!J32/'30a'!$B32*100),"n.a.",'32a'!J32/'30a'!$B32*100)</f>
        <v>17.874396135265702</v>
      </c>
      <c r="K32" s="112">
        <f>IF(ISERROR('32a'!K32/'30a'!$B32*100),"n.a.",'32a'!K32/'30a'!$B32*100)</f>
        <v>3.8647342995169085</v>
      </c>
      <c r="L32" s="113">
        <f>IF(ISERROR('32a'!L32/'30a'!$B32*100),"n.a.",'32a'!L32/'30a'!$B32*100)</f>
        <v>3.804347826086957</v>
      </c>
      <c r="M32"/>
      <c r="N32"/>
      <c r="O32"/>
      <c r="P32"/>
      <c r="Q32"/>
      <c r="R32"/>
      <c r="S32"/>
    </row>
    <row r="33" spans="1:19">
      <c r="A33" s="74">
        <v>2010</v>
      </c>
      <c r="B33" s="11">
        <f>IF(ISERROR('32a'!B33/'30a'!$B33*100),"n.a.",'32a'!B33/'30a'!$B33*100)</f>
        <v>100</v>
      </c>
      <c r="C33" s="12">
        <f>IF(ISERROR('32a'!C33/'30a'!$B33*100),"n.a.",'32a'!C33/'30a'!$B33*100)</f>
        <v>4.3758043758043756</v>
      </c>
      <c r="D33" s="12">
        <f>IF(ISERROR('32a'!D33/'30a'!$B33*100),"n.a.",'32a'!D33/'30a'!$B33*100)</f>
        <v>16.151866151866152</v>
      </c>
      <c r="E33" s="12">
        <f>IF(ISERROR('32a'!E33/'30a'!$B33*100),"n.a.",'32a'!E33/'30a'!$B33*100)</f>
        <v>3.2818532818532815</v>
      </c>
      <c r="F33" s="12">
        <f>IF(ISERROR('32a'!F33/'30a'!$B33*100),"n.a.",'32a'!F33/'30a'!$B33*100)</f>
        <v>5.7915057915057915</v>
      </c>
      <c r="G33" s="12">
        <f>IF(ISERROR('32a'!G33/'30a'!$B33*100),"n.a.",'32a'!G33/'30a'!$B33*100)</f>
        <v>11.969111969111971</v>
      </c>
      <c r="H33" s="12">
        <f>IF(ISERROR('32a'!H33/'30a'!$B33*100),"n.a.",'32a'!H33/'30a'!$B33*100)</f>
        <v>1.9305019305019304</v>
      </c>
      <c r="I33" s="12">
        <f>IF(ISERROR('32a'!I33/'30a'!$B33*100),"n.a.",'32a'!I33/'30a'!$B33*100)</f>
        <v>28.507078507078504</v>
      </c>
      <c r="J33" s="112">
        <f>IF(ISERROR('32a'!J33/'30a'!$B33*100),"n.a.",'32a'!J33/'30a'!$B33*100)</f>
        <v>19.626769626769626</v>
      </c>
      <c r="K33" s="112">
        <f>IF(ISERROR('32a'!K33/'30a'!$B33*100),"n.a.",'32a'!K33/'30a'!$B33*100)</f>
        <v>4.0540540540540535</v>
      </c>
      <c r="L33" s="113">
        <f>IF(ISERROR('32a'!L33/'30a'!$B33*100),"n.a.",'32a'!L33/'30a'!$B33*100)</f>
        <v>4.3758043758043756</v>
      </c>
      <c r="M33"/>
      <c r="N33"/>
      <c r="O33"/>
      <c r="P33"/>
      <c r="Q33"/>
      <c r="R33"/>
      <c r="S33"/>
    </row>
    <row r="34" spans="1:19">
      <c r="A34" s="74">
        <v>2011</v>
      </c>
      <c r="B34" s="11">
        <f>IF(ISERROR('32a'!B34/'30a'!$B34*100),"n.a.",'32a'!B34/'30a'!$B34*100)</f>
        <v>100</v>
      </c>
      <c r="C34" s="12">
        <f>IF(ISERROR('32a'!C34/'30a'!$B34*100),"n.a.",'32a'!C34/'30a'!$B34*100)</f>
        <v>5.2760736196319016</v>
      </c>
      <c r="D34" s="12">
        <f>IF(ISERROR('32a'!D34/'30a'!$B34*100),"n.a.",'32a'!D34/'30a'!$B34*100)</f>
        <v>16.625766871165645</v>
      </c>
      <c r="E34" s="12">
        <f>IF(ISERROR('32a'!E34/'30a'!$B34*100),"n.a.",'32a'!E34/'30a'!$B34*100)</f>
        <v>4.110429447852761</v>
      </c>
      <c r="F34" s="12">
        <f>IF(ISERROR('32a'!F34/'30a'!$B34*100),"n.a.",'32a'!F34/'30a'!$B34*100)</f>
        <v>5.889570552147239</v>
      </c>
      <c r="G34" s="12">
        <f>IF(ISERROR('32a'!G34/'30a'!$B34*100),"n.a.",'32a'!G34/'30a'!$B34*100)</f>
        <v>9.3251533742331283</v>
      </c>
      <c r="H34" s="12">
        <f>IF(ISERROR('32a'!H34/'30a'!$B34*100),"n.a.",'32a'!H34/'30a'!$B34*100)</f>
        <v>2.0245398773006134</v>
      </c>
      <c r="I34" s="12">
        <f>IF(ISERROR('32a'!I34/'30a'!$B34*100),"n.a.",'32a'!I34/'30a'!$B34*100)</f>
        <v>29.69325153374233</v>
      </c>
      <c r="J34" s="112">
        <f>IF(ISERROR('32a'!J34/'30a'!$B34*100),"n.a.",'32a'!J34/'30a'!$B34*100)</f>
        <v>18.404907975460123</v>
      </c>
      <c r="K34" s="112">
        <f>IF(ISERROR('32a'!K34/'30a'!$B34*100),"n.a.",'32a'!K34/'30a'!$B34*100)</f>
        <v>4.0490797546012267</v>
      </c>
      <c r="L34" s="113">
        <f>IF(ISERROR('32a'!L34/'30a'!$B34*100),"n.a.",'32a'!L34/'30a'!$B34*100)</f>
        <v>4.6625766871165641</v>
      </c>
      <c r="M34"/>
      <c r="N34"/>
      <c r="O34"/>
      <c r="P34"/>
      <c r="Q34"/>
      <c r="R34"/>
      <c r="S34"/>
    </row>
    <row r="35" spans="1:19">
      <c r="A35" s="76">
        <v>2012</v>
      </c>
      <c r="B35" s="11">
        <f>IF(ISERROR('32a'!B35/'30a'!$B35*100),"n.a.",'32a'!B35/'30a'!$B35*100)</f>
        <v>100</v>
      </c>
      <c r="C35" s="12">
        <f>IF(ISERROR('32a'!C35/'30a'!$B35*100),"n.a.",'32a'!C35/'30a'!$B35*100)</f>
        <v>5.4209919261822375</v>
      </c>
      <c r="D35" s="12">
        <f>IF(ISERROR('32a'!D35/'30a'!$B35*100),"n.a.",'32a'!D35/'30a'!$B35*100)</f>
        <v>14.071510957324104</v>
      </c>
      <c r="E35" s="12">
        <f>IF(ISERROR('32a'!E35/'30a'!$B35*100),"n.a.",'32a'!E35/'30a'!$B35*100)</f>
        <v>3.9792387543252596</v>
      </c>
      <c r="F35" s="12">
        <f>IF(ISERROR('32a'!F35/'30a'!$B35*100),"n.a.",'32a'!F35/'30a'!$B35*100)</f>
        <v>6.0553633217993079</v>
      </c>
      <c r="G35" s="12">
        <f>IF(ISERROR('32a'!G35/'30a'!$B35*100),"n.a.",'32a'!G35/'30a'!$B35*100)</f>
        <v>11.649365628604382</v>
      </c>
      <c r="H35" s="12">
        <f>IF(ISERROR('32a'!H35/'30a'!$B35*100),"n.a.",'32a'!H35/'30a'!$B35*100)</f>
        <v>3.2871972318339098</v>
      </c>
      <c r="I35" s="12">
        <f>IF(ISERROR('32a'!I35/'30a'!$B35*100),"n.a.",'32a'!I35/'30a'!$B35*100)</f>
        <v>28.431372549019606</v>
      </c>
      <c r="J35" s="112">
        <f>IF(ISERROR('32a'!J35/'30a'!$B35*100),"n.a.",'32a'!J35/'30a'!$B35*100)</f>
        <v>17.993079584775085</v>
      </c>
      <c r="K35" s="112">
        <f>IF(ISERROR('32a'!K35/'30a'!$B35*100),"n.a.",'32a'!K35/'30a'!$B35*100)</f>
        <v>4.3252595155709344</v>
      </c>
      <c r="L35" s="113">
        <f>IF(ISERROR('32a'!L35/'30a'!$B35*100),"n.a.",'32a'!L35/'30a'!$B35*100)</f>
        <v>4.844290657439446</v>
      </c>
      <c r="M35"/>
      <c r="N35"/>
      <c r="O35"/>
      <c r="P35"/>
      <c r="Q35"/>
      <c r="R35"/>
      <c r="S35"/>
    </row>
    <row r="36" spans="1:19">
      <c r="A36" s="98">
        <v>2013</v>
      </c>
      <c r="B36" s="107">
        <f>IF(ISERROR('32a'!B36/'30a'!$B36*100),"n.a.",'32a'!B36/'30a'!$B36*100)</f>
        <v>100</v>
      </c>
      <c r="C36" s="108">
        <f>IF(ISERROR('32a'!C36/'30a'!$B36*100),"n.a.",'32a'!C36/'30a'!$B36*100)</f>
        <v>5.3622361665715914</v>
      </c>
      <c r="D36" s="108">
        <f>IF(ISERROR('32a'!D36/'30a'!$B36*100),"n.a.",'32a'!D36/'30a'!$B36*100)</f>
        <v>14.603536794067312</v>
      </c>
      <c r="E36" s="108">
        <f>IF(ISERROR('32a'!E36/'30a'!$B36*100),"n.a.",'32a'!E36/'30a'!$B36*100)</f>
        <v>4.7917855105533373</v>
      </c>
      <c r="F36" s="108">
        <f>IF(ISERROR('32a'!F36/'30a'!$B36*100),"n.a.",'32a'!F36/'30a'!$B36*100)</f>
        <v>4.8488305761551622</v>
      </c>
      <c r="G36" s="108">
        <f>IF(ISERROR('32a'!G36/'30a'!$B36*100),"n.a.",'32a'!G36/'30a'!$B36*100)</f>
        <v>10.439247005134057</v>
      </c>
      <c r="H36" s="108">
        <f>IF(ISERROR('32a'!H36/'30a'!$B36*100),"n.a.",'32a'!H36/'30a'!$B36*100)</f>
        <v>2.2247575584711918</v>
      </c>
      <c r="I36" s="108">
        <f>IF(ISERROR('32a'!I36/'30a'!$B36*100),"n.a.",'32a'!I36/'30a'!$B36*100)</f>
        <v>31.14660581859669</v>
      </c>
      <c r="J36" s="114">
        <f>IF(ISERROR('32a'!J36/'30a'!$B36*100),"n.a.",'32a'!J36/'30a'!$B36*100)</f>
        <v>18.710781517398743</v>
      </c>
      <c r="K36" s="114">
        <f>IF(ISERROR('32a'!K36/'30a'!$B36*100),"n.a.",'32a'!K36/'30a'!$B36*100)</f>
        <v>3.8220193953223043</v>
      </c>
      <c r="L36" s="115">
        <f>IF(ISERROR('32a'!L36/'30a'!$B36*100),"n.a.",'32a'!L36/'30a'!$B36*100)</f>
        <v>4.050199657729606</v>
      </c>
      <c r="M36"/>
      <c r="N36"/>
      <c r="O36"/>
      <c r="P36"/>
      <c r="Q36"/>
      <c r="R36"/>
      <c r="S36"/>
    </row>
    <row r="37" spans="1:19">
      <c r="A37" s="77" t="s">
        <v>60</v>
      </c>
      <c r="B37" s="109"/>
      <c r="C37" s="109"/>
      <c r="D37" s="109"/>
      <c r="E37" s="109"/>
      <c r="F37" s="109"/>
      <c r="G37" s="109"/>
      <c r="H37" s="109"/>
      <c r="I37" s="109"/>
      <c r="J37" s="116"/>
      <c r="K37" s="116"/>
      <c r="L37" s="117"/>
      <c r="M37"/>
      <c r="N37"/>
      <c r="O37"/>
      <c r="P37"/>
      <c r="Q37"/>
      <c r="R37"/>
      <c r="S37"/>
    </row>
    <row r="38" spans="1:19">
      <c r="A38" s="74">
        <v>2007</v>
      </c>
      <c r="B38" s="105">
        <f>IF(ISERROR('32a'!B38/'30a'!$B38*100),"n.a.",'32a'!B38/'30a'!$B38*100)</f>
        <v>100</v>
      </c>
      <c r="C38" s="106">
        <f>IF(ISERROR('32a'!C38/'30a'!$B38*100),"n.a.",'32a'!C38/'30a'!$B38*100)</f>
        <v>5.6931997891407491</v>
      </c>
      <c r="D38" s="106">
        <f>IF(ISERROR('32a'!D38/'30a'!$B38*100),"n.a.",'32a'!D38/'30a'!$B38*100)</f>
        <v>14.443858724301528</v>
      </c>
      <c r="E38" s="106">
        <f>IF(ISERROR('32a'!E38/'30a'!$B38*100),"n.a.",'32a'!E38/'30a'!$B38*100)</f>
        <v>4.1644702161307334</v>
      </c>
      <c r="F38" s="106">
        <f>IF(ISERROR('32a'!F38/'30a'!$B38*100),"n.a.",'32a'!F38/'30a'!$B38*100)</f>
        <v>5.4823405376910914</v>
      </c>
      <c r="G38" s="106">
        <f>IF(ISERROR('32a'!G38/'30a'!$B38*100),"n.a.",'32a'!G38/'30a'!$B38*100)</f>
        <v>8.012651555086979</v>
      </c>
      <c r="H38" s="106">
        <f>IF(ISERROR('32a'!H38/'30a'!$B38*100),"n.a.",'32a'!H38/'30a'!$B38*100)</f>
        <v>1.8450184501845017</v>
      </c>
      <c r="I38" s="106">
        <f>IF(ISERROR('32a'!I38/'30a'!$B38*100),"n.a.",'32a'!I38/'30a'!$B38*100)</f>
        <v>27.67527675276753</v>
      </c>
      <c r="J38" s="110">
        <f>IF(ISERROR('32a'!J38/'30a'!$B38*100),"n.a.",'32a'!J38/'30a'!$B38*100)</f>
        <v>21.771217712177123</v>
      </c>
      <c r="K38" s="110">
        <f>IF(ISERROR('32a'!K38/'30a'!$B38*100),"n.a.",'32a'!K38/'30a'!$B38*100)</f>
        <v>4.8497627833421184</v>
      </c>
      <c r="L38" s="111">
        <f>IF(ISERROR('32a'!L38/'30a'!$B38*100),"n.a.",'32a'!L38/'30a'!$B38*100)</f>
        <v>6.1149182920400635</v>
      </c>
      <c r="M38"/>
      <c r="N38"/>
      <c r="O38"/>
      <c r="P38"/>
      <c r="Q38"/>
      <c r="R38"/>
      <c r="S38"/>
    </row>
    <row r="39" spans="1:19">
      <c r="A39" s="74">
        <v>2008</v>
      </c>
      <c r="B39" s="11">
        <f>IF(ISERROR('32a'!B39/'30a'!$B39*100),"n.a.",'32a'!B39/'30a'!$B39*100)</f>
        <v>100</v>
      </c>
      <c r="C39" s="12">
        <f>IF(ISERROR('32a'!C39/'30a'!$B39*100),"n.a.",'32a'!C39/'30a'!$B39*100)</f>
        <v>6.7164179104477615</v>
      </c>
      <c r="D39" s="12">
        <f>IF(ISERROR('32a'!D39/'30a'!$B39*100),"n.a.",'32a'!D39/'30a'!$B39*100)</f>
        <v>15.17412935323383</v>
      </c>
      <c r="E39" s="12">
        <f>IF(ISERROR('32a'!E39/'30a'!$B39*100),"n.a.",'32a'!E39/'30a'!$B39*100)</f>
        <v>4.3283582089552235</v>
      </c>
      <c r="F39" s="12">
        <f>IF(ISERROR('32a'!F39/'30a'!$B39*100),"n.a.",'32a'!F39/'30a'!$B39*100)</f>
        <v>4.5771144278606961</v>
      </c>
      <c r="G39" s="12">
        <f>IF(ISERROR('32a'!G39/'30a'!$B39*100),"n.a.",'32a'!G39/'30a'!$B39*100)</f>
        <v>7.7611940298507456</v>
      </c>
      <c r="H39" s="12">
        <f>IF(ISERROR('32a'!H39/'30a'!$B39*100),"n.a.",'32a'!H39/'30a'!$B39*100)</f>
        <v>2.2885572139303481</v>
      </c>
      <c r="I39" s="12">
        <f>IF(ISERROR('32a'!I39/'30a'!$B39*100),"n.a.",'32a'!I39/'30a'!$B39*100)</f>
        <v>27.611940298507463</v>
      </c>
      <c r="J39" s="112">
        <f>IF(ISERROR('32a'!J39/'30a'!$B39*100),"n.a.",'32a'!J39/'30a'!$B39*100)</f>
        <v>21.840796019900495</v>
      </c>
      <c r="K39" s="112">
        <f>IF(ISERROR('32a'!K39/'30a'!$B39*100),"n.a.",'32a'!K39/'30a'!$B39*100)</f>
        <v>4.5273631840796016</v>
      </c>
      <c r="L39" s="113">
        <f>IF(ISERROR('32a'!L39/'30a'!$B39*100),"n.a.",'32a'!L39/'30a'!$B39*100)</f>
        <v>5.1741293532338313</v>
      </c>
      <c r="M39"/>
      <c r="N39"/>
      <c r="O39"/>
      <c r="P39"/>
      <c r="Q39"/>
      <c r="R39"/>
      <c r="S39"/>
    </row>
    <row r="40" spans="1:19">
      <c r="A40" s="74">
        <v>2009</v>
      </c>
      <c r="B40" s="11">
        <f>IF(ISERROR('32a'!B40/'30a'!$B40*100),"n.a.",'32a'!B40/'30a'!$B40*100)</f>
        <v>100</v>
      </c>
      <c r="C40" s="12">
        <f>IF(ISERROR('32a'!C40/'30a'!$B40*100),"n.a.",'32a'!C40/'30a'!$B40*100)</f>
        <v>6.5648854961832068</v>
      </c>
      <c r="D40" s="12">
        <f>IF(ISERROR('32a'!D40/'30a'!$B40*100),"n.a.",'32a'!D40/'30a'!$B40*100)</f>
        <v>15.419847328244273</v>
      </c>
      <c r="E40" s="12">
        <f>IF(ISERROR('32a'!E40/'30a'!$B40*100),"n.a.",'32a'!E40/'30a'!$B40*100)</f>
        <v>4.681933842239185</v>
      </c>
      <c r="F40" s="12">
        <f>IF(ISERROR('32a'!F40/'30a'!$B40*100),"n.a.",'32a'!F40/'30a'!$B40*100)</f>
        <v>5.547073791348601</v>
      </c>
      <c r="G40" s="12">
        <f>IF(ISERROR('32a'!G40/'30a'!$B40*100),"n.a.",'32a'!G40/'30a'!$B40*100)</f>
        <v>8.3969465648854964</v>
      </c>
      <c r="H40" s="12">
        <f>IF(ISERROR('32a'!H40/'30a'!$B40*100),"n.a.",'32a'!H40/'30a'!$B40*100)</f>
        <v>2.3918575063613234</v>
      </c>
      <c r="I40" s="12">
        <f>IF(ISERROR('32a'!I40/'30a'!$B40*100),"n.a.",'32a'!I40/'30a'!$B40*100)</f>
        <v>29.312977099236644</v>
      </c>
      <c r="J40" s="112">
        <f>IF(ISERROR('32a'!J40/'30a'!$B40*100),"n.a.",'32a'!J40/'30a'!$B40*100)</f>
        <v>20.458015267175576</v>
      </c>
      <c r="K40" s="112">
        <f>IF(ISERROR('32a'!K40/'30a'!$B40*100),"n.a.",'32a'!K40/'30a'!$B40*100)</f>
        <v>4.1730279898218825</v>
      </c>
      <c r="L40" s="113">
        <f>IF(ISERROR('32a'!L40/'30a'!$B40*100),"n.a.",'32a'!L40/'30a'!$B40*100)</f>
        <v>3.1043256997455471</v>
      </c>
      <c r="M40"/>
      <c r="N40"/>
      <c r="O40"/>
      <c r="P40"/>
      <c r="Q40"/>
      <c r="R40"/>
      <c r="S40"/>
    </row>
    <row r="41" spans="1:19">
      <c r="A41" s="74">
        <v>2010</v>
      </c>
      <c r="B41" s="11">
        <f>IF(ISERROR('32a'!B41/'30a'!$B41*100),"n.a.",'32a'!B41/'30a'!$B41*100)</f>
        <v>100</v>
      </c>
      <c r="C41" s="12">
        <f>IF(ISERROR('32a'!C41/'30a'!$B41*100),"n.a.",'32a'!C41/'30a'!$B41*100)</f>
        <v>6.739243131156039</v>
      </c>
      <c r="D41" s="12">
        <f>IF(ISERROR('32a'!D41/'30a'!$B41*100),"n.a.",'32a'!D41/'30a'!$B41*100)</f>
        <v>16.018662519440124</v>
      </c>
      <c r="E41" s="12">
        <f>IF(ISERROR('32a'!E41/'30a'!$B41*100),"n.a.",'32a'!E41/'30a'!$B41*100)</f>
        <v>4.1472265422498706</v>
      </c>
      <c r="F41" s="12">
        <f>IF(ISERROR('32a'!F41/'30a'!$B41*100),"n.a.",'32a'!F41/'30a'!$B41*100)</f>
        <v>4.7693105235873512</v>
      </c>
      <c r="G41" s="12">
        <f>IF(ISERROR('32a'!G41/'30a'!$B41*100),"n.a.",'32a'!G41/'30a'!$B41*100)</f>
        <v>8.9683773976153436</v>
      </c>
      <c r="H41" s="12">
        <f>IF(ISERROR('32a'!H41/'30a'!$B41*100),"n.a.",'32a'!H41/'30a'!$B41*100)</f>
        <v>1.6588906168999482</v>
      </c>
      <c r="I41" s="12">
        <f>IF(ISERROR('32a'!I41/'30a'!$B41*100),"n.a.",'32a'!I41/'30a'!$B41*100)</f>
        <v>28.926905132192843</v>
      </c>
      <c r="J41" s="112">
        <f>IF(ISERROR('32a'!J41/'30a'!$B41*100),"n.a.",'32a'!J41/'30a'!$B41*100)</f>
        <v>19.751166407465007</v>
      </c>
      <c r="K41" s="112">
        <f>IF(ISERROR('32a'!K41/'30a'!$B41*100),"n.a.",'32a'!K41/'30a'!$B41*100)</f>
        <v>5.3395541731467082</v>
      </c>
      <c r="L41" s="113">
        <f>IF(ISERROR('32a'!L41/'30a'!$B41*100),"n.a.",'32a'!L41/'30a'!$B41*100)</f>
        <v>3.6288232244686367</v>
      </c>
      <c r="M41"/>
      <c r="N41"/>
      <c r="O41"/>
      <c r="P41"/>
      <c r="Q41"/>
      <c r="R41"/>
      <c r="S41"/>
    </row>
    <row r="42" spans="1:19">
      <c r="A42" s="74">
        <v>2011</v>
      </c>
      <c r="B42" s="11">
        <f>IF(ISERROR('32a'!B42/'30a'!$B42*100),"n.a.",'32a'!B42/'30a'!$B42*100)</f>
        <v>100</v>
      </c>
      <c r="C42" s="12">
        <f>IF(ISERROR('32a'!C42/'30a'!$B42*100),"n.a.",'32a'!C42/'30a'!$B42*100)</f>
        <v>6.9219440353460975</v>
      </c>
      <c r="D42" s="12">
        <f>IF(ISERROR('32a'!D42/'30a'!$B42*100),"n.a.",'32a'!D42/'30a'!$B42*100)</f>
        <v>14.580265095729015</v>
      </c>
      <c r="E42" s="12">
        <f>IF(ISERROR('32a'!E42/'30a'!$B42*100),"n.a.",'32a'!E42/'30a'!$B42*100)</f>
        <v>3.7309769268532156</v>
      </c>
      <c r="F42" s="12">
        <f>IF(ISERROR('32a'!F42/'30a'!$B42*100),"n.a.",'32a'!F42/'30a'!$B42*100)</f>
        <v>5.8419243986254301</v>
      </c>
      <c r="G42" s="12">
        <f>IF(ISERROR('32a'!G42/'30a'!$B42*100),"n.a.",'32a'!G42/'30a'!$B42*100)</f>
        <v>8.5910652920962196</v>
      </c>
      <c r="H42" s="12">
        <f>IF(ISERROR('32a'!H42/'30a'!$B42*100),"n.a.",'32a'!H42/'30a'!$B42*100)</f>
        <v>2.2091310751104567</v>
      </c>
      <c r="I42" s="12">
        <f>IF(ISERROR('32a'!I42/'30a'!$B42*100),"n.a.",'32a'!I42/'30a'!$B42*100)</f>
        <v>28.522336769759455</v>
      </c>
      <c r="J42" s="112">
        <f>IF(ISERROR('32a'!J42/'30a'!$B42*100),"n.a.",'32a'!J42/'30a'!$B42*100)</f>
        <v>20.814923907707414</v>
      </c>
      <c r="K42" s="112">
        <f>IF(ISERROR('32a'!K42/'30a'!$B42*100),"n.a.",'32a'!K42/'30a'!$B42*100)</f>
        <v>5.1546391752577323</v>
      </c>
      <c r="L42" s="113">
        <f>IF(ISERROR('32a'!L42/'30a'!$B42*100),"n.a.",'32a'!L42/'30a'!$B42*100)</f>
        <v>3.5837015218458523</v>
      </c>
      <c r="M42"/>
      <c r="N42"/>
      <c r="O42"/>
      <c r="P42"/>
      <c r="Q42"/>
      <c r="R42"/>
      <c r="S42"/>
    </row>
    <row r="43" spans="1:19">
      <c r="A43" s="76">
        <v>2012</v>
      </c>
      <c r="B43" s="11">
        <f>IF(ISERROR('32a'!B43/'30a'!$B43*100),"n.a.",'32a'!B43/'30a'!$B43*100)</f>
        <v>100</v>
      </c>
      <c r="C43" s="12">
        <f>IF(ISERROR('32a'!C43/'30a'!$B43*100),"n.a.",'32a'!C43/'30a'!$B43*100)</f>
        <v>5.4305283757338545</v>
      </c>
      <c r="D43" s="12">
        <f>IF(ISERROR('32a'!D43/'30a'!$B43*100),"n.a.",'32a'!D43/'30a'!$B43*100)</f>
        <v>15.166340508806261</v>
      </c>
      <c r="E43" s="12">
        <f>IF(ISERROR('32a'!E43/'30a'!$B43*100),"n.a.",'32a'!E43/'30a'!$B43*100)</f>
        <v>3.8649706457925634</v>
      </c>
      <c r="F43" s="12">
        <f>IF(ISERROR('32a'!F43/'30a'!$B43*100),"n.a.",'32a'!F43/'30a'!$B43*100)</f>
        <v>5.4305283757338545</v>
      </c>
      <c r="G43" s="12">
        <f>IF(ISERROR('32a'!G43/'30a'!$B43*100),"n.a.",'32a'!G43/'30a'!$B43*100)</f>
        <v>7.2896281800391387</v>
      </c>
      <c r="H43" s="12">
        <f>IF(ISERROR('32a'!H43/'30a'!$B43*100),"n.a.",'32a'!H43/'30a'!$B43*100)</f>
        <v>2.4951076320939332</v>
      </c>
      <c r="I43" s="12">
        <f>IF(ISERROR('32a'!I43/'30a'!$B43*100),"n.a.",'32a'!I43/'30a'!$B43*100)</f>
        <v>29.549902152641877</v>
      </c>
      <c r="J43" s="112">
        <f>IF(ISERROR('32a'!J43/'30a'!$B43*100),"n.a.",'32a'!J43/'30a'!$B43*100)</f>
        <v>22.162426614481408</v>
      </c>
      <c r="K43" s="112">
        <f>IF(ISERROR('32a'!K43/'30a'!$B43*100),"n.a.",'32a'!K43/'30a'!$B43*100)</f>
        <v>4.7455968688845402</v>
      </c>
      <c r="L43" s="113">
        <f>IF(ISERROR('32a'!L43/'30a'!$B43*100),"n.a.",'32a'!L43/'30a'!$B43*100)</f>
        <v>3.8160469667318981</v>
      </c>
      <c r="M43"/>
      <c r="N43"/>
      <c r="O43"/>
      <c r="P43"/>
      <c r="Q43"/>
      <c r="R43"/>
      <c r="S43"/>
    </row>
    <row r="44" spans="1:19">
      <c r="A44" s="98">
        <v>2013</v>
      </c>
      <c r="B44" s="107">
        <f>IF(ISERROR('32a'!B44/'30a'!$B44*100),"n.a.",'32a'!B44/'30a'!$B44*100)</f>
        <v>100</v>
      </c>
      <c r="C44" s="108">
        <f>IF(ISERROR('32a'!C44/'30a'!$B44*100),"n.a.",'32a'!C44/'30a'!$B44*100)</f>
        <v>5.3358742258218195</v>
      </c>
      <c r="D44" s="108">
        <f>IF(ISERROR('32a'!D44/'30a'!$B44*100),"n.a.",'32a'!D44/'30a'!$B44*100)</f>
        <v>16.341114816579321</v>
      </c>
      <c r="E44" s="108">
        <f>IF(ISERROR('32a'!E44/'30a'!$B44*100),"n.a.",'32a'!E44/'30a'!$B44*100)</f>
        <v>4.4306812767984756</v>
      </c>
      <c r="F44" s="108">
        <f>IF(ISERROR('32a'!F44/'30a'!$B44*100),"n.a.",'32a'!F44/'30a'!$B44*100)</f>
        <v>5.3358742258218195</v>
      </c>
      <c r="G44" s="108">
        <f>IF(ISERROR('32a'!G44/'30a'!$B44*100),"n.a.",'32a'!G44/'30a'!$B44*100)</f>
        <v>9.7665555026202959</v>
      </c>
      <c r="H44" s="108">
        <f>IF(ISERROR('32a'!H44/'30a'!$B44*100),"n.a.",'32a'!H44/'30a'!$B44*100)</f>
        <v>2.2868032396379228</v>
      </c>
      <c r="I44" s="108">
        <f>IF(ISERROR('32a'!I44/'30a'!$B44*100),"n.a.",'32a'!I44/'30a'!$B44*100)</f>
        <v>27.108146736541212</v>
      </c>
      <c r="J44" s="114">
        <f>IF(ISERROR('32a'!J44/'30a'!$B44*100),"n.a.",'32a'!J44/'30a'!$B44*100)</f>
        <v>20.867079561696045</v>
      </c>
      <c r="K44" s="114">
        <f>IF(ISERROR('32a'!K44/'30a'!$B44*100),"n.a.",'32a'!K44/'30a'!$B44*100)</f>
        <v>4.9547403525488329</v>
      </c>
      <c r="L44" s="115">
        <f>IF(ISERROR('32a'!L44/'30a'!$B44*100),"n.a.",'32a'!L44/'30a'!$B44*100)</f>
        <v>3.5731300619342541</v>
      </c>
      <c r="M44"/>
      <c r="N44"/>
      <c r="O44"/>
      <c r="P44"/>
      <c r="Q44"/>
      <c r="R44"/>
      <c r="S44"/>
    </row>
    <row r="46" spans="1:19">
      <c r="A46" s="2" t="s">
        <v>155</v>
      </c>
    </row>
  </sheetData>
  <pageMargins left="0.70866141732283472" right="0.70866141732283472" top="0.74803149606299213" bottom="0.74803149606299213" header="0.31496062992125984" footer="0.31496062992125984"/>
  <pageSetup scale="67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Sheet61">
    <pageSetUpPr fitToPage="1"/>
  </sheetPr>
  <dimension ref="A1:O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8" width="15.7109375" style="2" customWidth="1"/>
    <col min="9" max="16384" width="9.140625" style="2"/>
  </cols>
  <sheetData>
    <row r="1" spans="1:15">
      <c r="A1" s="1" t="s">
        <v>242</v>
      </c>
    </row>
    <row r="2" spans="1:15">
      <c r="A2" s="1"/>
    </row>
    <row r="3" spans="1:15" ht="60" customHeight="1">
      <c r="B3" s="70" t="s">
        <v>159</v>
      </c>
      <c r="C3" s="71" t="s">
        <v>165</v>
      </c>
      <c r="D3" s="71" t="s">
        <v>164</v>
      </c>
      <c r="E3" s="71" t="s">
        <v>163</v>
      </c>
      <c r="F3" s="71" t="s">
        <v>162</v>
      </c>
      <c r="G3" s="71" t="s">
        <v>161</v>
      </c>
      <c r="H3" s="135" t="s">
        <v>160</v>
      </c>
    </row>
    <row r="4" spans="1:15">
      <c r="A4" s="94" t="s">
        <v>136</v>
      </c>
      <c r="B4" s="46"/>
      <c r="C4" s="46"/>
      <c r="D4" s="46"/>
      <c r="E4" s="46"/>
      <c r="F4" s="46"/>
      <c r="G4" s="46"/>
      <c r="H4" s="47"/>
    </row>
    <row r="5" spans="1:15">
      <c r="A5" s="77" t="s">
        <v>43</v>
      </c>
      <c r="B5" s="46"/>
      <c r="C5" s="46"/>
      <c r="D5" s="46"/>
      <c r="E5" s="46"/>
      <c r="F5" s="46"/>
      <c r="G5" s="46"/>
      <c r="H5" s="47"/>
    </row>
    <row r="6" spans="1:15">
      <c r="A6" s="74">
        <v>2007</v>
      </c>
      <c r="B6" s="105">
        <v>16798.099999999999</v>
      </c>
      <c r="C6" s="106">
        <v>2189.1</v>
      </c>
      <c r="D6" s="106">
        <v>3421.8</v>
      </c>
      <c r="E6" s="106">
        <v>1383.8</v>
      </c>
      <c r="F6" s="106">
        <v>5873.9</v>
      </c>
      <c r="G6" s="106">
        <v>2737.7</v>
      </c>
      <c r="H6" s="120">
        <v>1191.7</v>
      </c>
      <c r="I6"/>
      <c r="J6"/>
      <c r="K6"/>
      <c r="L6"/>
      <c r="M6"/>
      <c r="N6"/>
      <c r="O6"/>
    </row>
    <row r="7" spans="1:15">
      <c r="A7" s="74">
        <v>2008</v>
      </c>
      <c r="B7" s="11">
        <v>17083.8</v>
      </c>
      <c r="C7" s="12">
        <v>2177.3000000000002</v>
      </c>
      <c r="D7" s="12">
        <v>3408.2</v>
      </c>
      <c r="E7" s="12">
        <v>1477.1</v>
      </c>
      <c r="F7" s="12">
        <v>5958</v>
      </c>
      <c r="G7" s="12">
        <v>2779</v>
      </c>
      <c r="H7" s="13">
        <v>1284.2</v>
      </c>
      <c r="I7"/>
      <c r="J7"/>
      <c r="K7"/>
      <c r="L7"/>
      <c r="M7"/>
      <c r="N7"/>
      <c r="O7"/>
    </row>
    <row r="8" spans="1:15">
      <c r="A8" s="74">
        <v>2009</v>
      </c>
      <c r="B8" s="11">
        <v>16809.7</v>
      </c>
      <c r="C8" s="12">
        <v>1965.5</v>
      </c>
      <c r="D8" s="12">
        <v>3360.7</v>
      </c>
      <c r="E8" s="12">
        <v>1379.6</v>
      </c>
      <c r="F8" s="12">
        <v>5941.5</v>
      </c>
      <c r="G8" s="12">
        <v>2856</v>
      </c>
      <c r="H8" s="13">
        <v>1306.4000000000001</v>
      </c>
      <c r="I8"/>
      <c r="J8"/>
      <c r="K8"/>
      <c r="L8"/>
      <c r="M8"/>
      <c r="N8"/>
      <c r="O8"/>
    </row>
    <row r="9" spans="1:15">
      <c r="A9" s="74">
        <v>2010</v>
      </c>
      <c r="B9" s="11">
        <v>17039.3</v>
      </c>
      <c r="C9" s="12">
        <v>1877.6</v>
      </c>
      <c r="D9" s="12">
        <v>3358.1</v>
      </c>
      <c r="E9" s="12">
        <v>1392.5</v>
      </c>
      <c r="F9" s="12">
        <v>6047.8</v>
      </c>
      <c r="G9" s="12">
        <v>3003.4</v>
      </c>
      <c r="H9" s="13">
        <v>1359.8</v>
      </c>
      <c r="I9"/>
      <c r="J9"/>
      <c r="K9"/>
      <c r="L9"/>
      <c r="M9"/>
      <c r="N9"/>
      <c r="O9"/>
    </row>
    <row r="10" spans="1:15">
      <c r="A10" s="76">
        <v>2011</v>
      </c>
      <c r="B10" s="11">
        <v>17306.400000000001</v>
      </c>
      <c r="C10" s="12">
        <v>1829.4</v>
      </c>
      <c r="D10" s="12">
        <v>3424.1</v>
      </c>
      <c r="E10" s="12">
        <v>1349.7</v>
      </c>
      <c r="F10" s="12">
        <v>6204.2</v>
      </c>
      <c r="G10" s="12">
        <v>3071.1</v>
      </c>
      <c r="H10" s="13">
        <v>1427.9</v>
      </c>
      <c r="I10"/>
      <c r="J10"/>
      <c r="K10"/>
      <c r="L10"/>
      <c r="M10"/>
      <c r="N10"/>
      <c r="O10"/>
    </row>
    <row r="11" spans="1:15">
      <c r="A11" s="76">
        <v>2012</v>
      </c>
      <c r="B11" s="11">
        <v>17511.3</v>
      </c>
      <c r="C11" s="12">
        <v>1801.3</v>
      </c>
      <c r="D11" s="12">
        <v>3449</v>
      </c>
      <c r="E11" s="12">
        <v>1273.5999999999999</v>
      </c>
      <c r="F11" s="12">
        <v>6274.4</v>
      </c>
      <c r="G11" s="12">
        <v>3200.7</v>
      </c>
      <c r="H11" s="13">
        <v>1512.3</v>
      </c>
      <c r="I11"/>
      <c r="J11"/>
      <c r="K11"/>
      <c r="L11"/>
      <c r="M11"/>
      <c r="N11"/>
      <c r="O11"/>
    </row>
    <row r="12" spans="1:15">
      <c r="A12" s="98">
        <v>2013</v>
      </c>
      <c r="B12" s="107">
        <v>17742.900000000001</v>
      </c>
      <c r="C12" s="108">
        <v>1746</v>
      </c>
      <c r="D12" s="108">
        <v>3549</v>
      </c>
      <c r="E12" s="108">
        <v>1247</v>
      </c>
      <c r="F12" s="108">
        <v>6327.7</v>
      </c>
      <c r="G12" s="108">
        <v>3316.9</v>
      </c>
      <c r="H12" s="118">
        <v>1556.2</v>
      </c>
      <c r="I12"/>
      <c r="J12"/>
      <c r="K12"/>
      <c r="L12"/>
      <c r="M12"/>
      <c r="N12"/>
      <c r="O12"/>
    </row>
    <row r="13" spans="1:15">
      <c r="A13" s="77" t="s">
        <v>58</v>
      </c>
      <c r="B13" s="108"/>
      <c r="C13" s="108"/>
      <c r="D13" s="108"/>
      <c r="E13" s="108"/>
      <c r="F13" s="108"/>
      <c r="G13" s="108"/>
      <c r="H13" s="118"/>
      <c r="I13"/>
      <c r="J13"/>
      <c r="K13"/>
      <c r="L13"/>
      <c r="M13"/>
      <c r="N13"/>
      <c r="O13"/>
    </row>
    <row r="14" spans="1:15">
      <c r="A14" s="74">
        <v>2007</v>
      </c>
      <c r="B14" s="105">
        <v>16432.599999999999</v>
      </c>
      <c r="C14" s="106">
        <v>2102.8000000000002</v>
      </c>
      <c r="D14" s="106">
        <v>3340</v>
      </c>
      <c r="E14" s="106">
        <v>1346.2</v>
      </c>
      <c r="F14" s="106">
        <v>5745.4</v>
      </c>
      <c r="G14" s="106">
        <v>2713.1</v>
      </c>
      <c r="H14" s="120">
        <v>1185.0999999999999</v>
      </c>
      <c r="I14"/>
      <c r="J14"/>
      <c r="K14"/>
      <c r="L14"/>
      <c r="M14"/>
      <c r="N14"/>
      <c r="O14"/>
    </row>
    <row r="15" spans="1:15">
      <c r="A15" s="74">
        <v>2008</v>
      </c>
      <c r="B15" s="11">
        <v>16701.900000000001</v>
      </c>
      <c r="C15" s="12">
        <v>2087.6999999999998</v>
      </c>
      <c r="D15" s="12">
        <v>3327.3</v>
      </c>
      <c r="E15" s="12">
        <v>1434.7</v>
      </c>
      <c r="F15" s="12">
        <v>5826.5</v>
      </c>
      <c r="G15" s="12">
        <v>2749.9</v>
      </c>
      <c r="H15" s="13">
        <v>1275.9000000000001</v>
      </c>
      <c r="I15"/>
      <c r="J15"/>
      <c r="K15"/>
      <c r="L15"/>
      <c r="M15"/>
      <c r="N15"/>
      <c r="O15"/>
    </row>
    <row r="16" spans="1:15">
      <c r="A16" s="74">
        <v>2009</v>
      </c>
      <c r="B16" s="11">
        <v>16441.099999999999</v>
      </c>
      <c r="C16" s="12">
        <v>1891.5</v>
      </c>
      <c r="D16" s="12">
        <v>3279.5</v>
      </c>
      <c r="E16" s="12">
        <v>1341.8</v>
      </c>
      <c r="F16" s="12">
        <v>5808.5</v>
      </c>
      <c r="G16" s="12">
        <v>2824.3</v>
      </c>
      <c r="H16" s="13">
        <v>1295.5</v>
      </c>
      <c r="I16"/>
      <c r="J16"/>
      <c r="K16"/>
      <c r="L16"/>
      <c r="M16"/>
      <c r="N16"/>
      <c r="O16"/>
    </row>
    <row r="17" spans="1:15">
      <c r="A17" s="74">
        <v>2010</v>
      </c>
      <c r="B17" s="11">
        <v>16684.5</v>
      </c>
      <c r="C17" s="12">
        <v>1806.9</v>
      </c>
      <c r="D17" s="12">
        <v>3282.5</v>
      </c>
      <c r="E17" s="12">
        <v>1351.7</v>
      </c>
      <c r="F17" s="12">
        <v>5918.5</v>
      </c>
      <c r="G17" s="12">
        <v>2974.3</v>
      </c>
      <c r="H17" s="13">
        <v>1350.5</v>
      </c>
      <c r="I17"/>
      <c r="J17"/>
      <c r="K17"/>
      <c r="L17"/>
      <c r="M17"/>
      <c r="N17"/>
      <c r="O17"/>
    </row>
    <row r="18" spans="1:15">
      <c r="A18" s="76">
        <v>2011</v>
      </c>
      <c r="B18" s="11">
        <v>16931.900000000001</v>
      </c>
      <c r="C18" s="12">
        <v>1758.5</v>
      </c>
      <c r="D18" s="12">
        <v>3341</v>
      </c>
      <c r="E18" s="12">
        <v>1310.7</v>
      </c>
      <c r="F18" s="12">
        <v>6065.6</v>
      </c>
      <c r="G18" s="12">
        <v>3039.3</v>
      </c>
      <c r="H18" s="13">
        <v>1416.9</v>
      </c>
      <c r="I18"/>
      <c r="J18"/>
      <c r="K18"/>
      <c r="L18"/>
      <c r="M18"/>
      <c r="N18"/>
      <c r="O18"/>
    </row>
    <row r="19" spans="1:15">
      <c r="A19" s="76">
        <v>2012</v>
      </c>
      <c r="B19" s="11">
        <v>17124.900000000001</v>
      </c>
      <c r="C19" s="12">
        <v>1725.2</v>
      </c>
      <c r="D19" s="12">
        <v>3363.5</v>
      </c>
      <c r="E19" s="12">
        <v>1239.9000000000001</v>
      </c>
      <c r="F19" s="12">
        <v>6130.1</v>
      </c>
      <c r="G19" s="12">
        <v>3165.6</v>
      </c>
      <c r="H19" s="13">
        <v>1500.7</v>
      </c>
      <c r="I19"/>
      <c r="J19"/>
      <c r="K19"/>
      <c r="L19"/>
      <c r="M19"/>
      <c r="N19"/>
      <c r="O19"/>
    </row>
    <row r="20" spans="1:15">
      <c r="A20" s="98">
        <v>2013</v>
      </c>
      <c r="B20" s="107">
        <v>17349.8</v>
      </c>
      <c r="C20" s="108">
        <v>1673.6</v>
      </c>
      <c r="D20" s="108">
        <v>3453.3</v>
      </c>
      <c r="E20" s="108">
        <v>1212.4000000000001</v>
      </c>
      <c r="F20" s="108">
        <v>3187.2</v>
      </c>
      <c r="G20" s="108">
        <v>3279.1</v>
      </c>
      <c r="H20" s="118">
        <v>1544.2</v>
      </c>
      <c r="I20"/>
      <c r="J20"/>
      <c r="K20"/>
      <c r="L20"/>
      <c r="M20"/>
      <c r="N20"/>
      <c r="O20"/>
    </row>
    <row r="21" spans="1:15">
      <c r="A21" s="77" t="s">
        <v>247</v>
      </c>
      <c r="B21" s="108"/>
      <c r="C21" s="108"/>
      <c r="D21" s="108"/>
      <c r="E21" s="108"/>
      <c r="F21" s="108"/>
      <c r="G21" s="108"/>
      <c r="H21" s="118"/>
      <c r="I21"/>
      <c r="J21"/>
      <c r="K21"/>
      <c r="L21"/>
      <c r="M21"/>
      <c r="N21"/>
      <c r="O21"/>
    </row>
    <row r="22" spans="1:15">
      <c r="A22" s="74">
        <v>2007</v>
      </c>
      <c r="B22" s="105">
        <v>365.5</v>
      </c>
      <c r="C22" s="106">
        <v>86.3</v>
      </c>
      <c r="D22" s="106">
        <v>81.8</v>
      </c>
      <c r="E22" s="106">
        <v>37.700000000000003</v>
      </c>
      <c r="F22" s="106">
        <v>128.5</v>
      </c>
      <c r="G22" s="106">
        <v>24.7</v>
      </c>
      <c r="H22" s="120">
        <v>6.6</v>
      </c>
      <c r="I22"/>
      <c r="J22"/>
      <c r="K22"/>
      <c r="L22"/>
      <c r="M22"/>
      <c r="N22"/>
      <c r="O22"/>
    </row>
    <row r="23" spans="1:15">
      <c r="A23" s="74">
        <v>2008</v>
      </c>
      <c r="B23" s="11">
        <v>381.9</v>
      </c>
      <c r="C23" s="12">
        <v>89.6</v>
      </c>
      <c r="D23" s="12">
        <v>80.900000000000006</v>
      </c>
      <c r="E23" s="12">
        <v>42.5</v>
      </c>
      <c r="F23" s="12">
        <v>131.6</v>
      </c>
      <c r="G23" s="12">
        <v>29.1</v>
      </c>
      <c r="H23" s="13">
        <v>8.3000000000000007</v>
      </c>
      <c r="I23"/>
      <c r="J23"/>
      <c r="K23"/>
      <c r="L23"/>
      <c r="M23"/>
      <c r="N23"/>
      <c r="O23"/>
    </row>
    <row r="24" spans="1:15">
      <c r="A24" s="74">
        <v>2009</v>
      </c>
      <c r="B24" s="11">
        <v>368.5</v>
      </c>
      <c r="C24" s="12">
        <v>74</v>
      </c>
      <c r="D24" s="12">
        <v>81.2</v>
      </c>
      <c r="E24" s="12">
        <v>37.799999999999997</v>
      </c>
      <c r="F24" s="12">
        <v>133</v>
      </c>
      <c r="G24" s="12">
        <v>31.6</v>
      </c>
      <c r="H24" s="13">
        <v>10.9</v>
      </c>
      <c r="I24"/>
      <c r="J24"/>
      <c r="K24"/>
      <c r="L24"/>
      <c r="M24"/>
      <c r="N24"/>
      <c r="O24"/>
    </row>
    <row r="25" spans="1:15">
      <c r="A25" s="74">
        <v>2010</v>
      </c>
      <c r="B25" s="11">
        <v>354.8</v>
      </c>
      <c r="C25" s="12">
        <v>70.7</v>
      </c>
      <c r="D25" s="12">
        <v>75.599999999999994</v>
      </c>
      <c r="E25" s="12">
        <v>40.799999999999997</v>
      </c>
      <c r="F25" s="12">
        <v>129.30000000000001</v>
      </c>
      <c r="G25" s="12">
        <v>29.1</v>
      </c>
      <c r="H25" s="13">
        <v>9.3000000000000007</v>
      </c>
    </row>
    <row r="26" spans="1:15">
      <c r="A26" s="76">
        <v>2011</v>
      </c>
      <c r="B26" s="11">
        <v>374.5</v>
      </c>
      <c r="C26" s="12">
        <v>71</v>
      </c>
      <c r="D26" s="12">
        <v>83.1</v>
      </c>
      <c r="E26" s="12">
        <v>39</v>
      </c>
      <c r="F26" s="12">
        <v>138.5</v>
      </c>
      <c r="G26" s="12">
        <v>31.8</v>
      </c>
      <c r="H26" s="13">
        <v>11</v>
      </c>
    </row>
    <row r="27" spans="1:15">
      <c r="A27" s="76">
        <v>2012</v>
      </c>
      <c r="B27" s="11">
        <v>386.4</v>
      </c>
      <c r="C27" s="12">
        <v>76</v>
      </c>
      <c r="D27" s="12">
        <v>85.6</v>
      </c>
      <c r="E27" s="12">
        <v>33.799999999999997</v>
      </c>
      <c r="F27" s="12">
        <v>144.4</v>
      </c>
      <c r="G27" s="12">
        <v>35</v>
      </c>
      <c r="H27" s="13">
        <v>11.7</v>
      </c>
    </row>
    <row r="28" spans="1:15">
      <c r="A28" s="98">
        <v>2013</v>
      </c>
      <c r="B28" s="107">
        <v>393.1</v>
      </c>
      <c r="C28" s="108">
        <v>72.3</v>
      </c>
      <c r="D28" s="108">
        <v>95.7</v>
      </c>
      <c r="E28" s="108">
        <v>34.700000000000003</v>
      </c>
      <c r="F28" s="108">
        <v>140.5</v>
      </c>
      <c r="G28" s="108">
        <v>37.799999999999997</v>
      </c>
      <c r="H28" s="118">
        <v>12.1</v>
      </c>
    </row>
    <row r="29" spans="1:15">
      <c r="A29" s="77" t="s">
        <v>61</v>
      </c>
      <c r="B29" s="108"/>
      <c r="C29" s="108"/>
      <c r="D29" s="108"/>
      <c r="E29" s="108"/>
      <c r="F29" s="108"/>
      <c r="G29" s="108"/>
      <c r="H29" s="118"/>
    </row>
    <row r="30" spans="1:15">
      <c r="A30" s="74">
        <v>2007</v>
      </c>
      <c r="B30" s="105">
        <v>167.5</v>
      </c>
      <c r="C30" s="106">
        <v>41.3</v>
      </c>
      <c r="D30" s="106">
        <v>38.9</v>
      </c>
      <c r="E30" s="106">
        <v>17.8</v>
      </c>
      <c r="F30" s="106">
        <v>54.6</v>
      </c>
      <c r="G30" s="106">
        <v>11.8</v>
      </c>
      <c r="H30" s="120">
        <v>3</v>
      </c>
      <c r="I30"/>
      <c r="J30"/>
      <c r="K30"/>
      <c r="L30"/>
      <c r="M30"/>
      <c r="N30"/>
      <c r="O30"/>
    </row>
    <row r="31" spans="1:15">
      <c r="A31" s="74">
        <v>2008</v>
      </c>
      <c r="B31" s="11">
        <v>172.6</v>
      </c>
      <c r="C31" s="12">
        <v>43.8</v>
      </c>
      <c r="D31" s="12">
        <v>33.4</v>
      </c>
      <c r="E31" s="12">
        <v>19.7</v>
      </c>
      <c r="F31" s="12">
        <v>59.2</v>
      </c>
      <c r="G31" s="12">
        <v>12.9</v>
      </c>
      <c r="H31" s="13">
        <v>3.7</v>
      </c>
      <c r="I31"/>
      <c r="J31"/>
      <c r="K31"/>
      <c r="L31"/>
      <c r="M31"/>
      <c r="N31"/>
      <c r="O31"/>
    </row>
    <row r="32" spans="1:15">
      <c r="A32" s="74">
        <v>2009</v>
      </c>
      <c r="B32" s="11">
        <v>165.6</v>
      </c>
      <c r="C32" s="12">
        <v>33.9</v>
      </c>
      <c r="D32" s="12">
        <v>36.4</v>
      </c>
      <c r="E32" s="12">
        <v>16.399999999999999</v>
      </c>
      <c r="F32" s="12">
        <v>58.6</v>
      </c>
      <c r="G32" s="12">
        <v>15</v>
      </c>
      <c r="H32" s="13">
        <v>5.3</v>
      </c>
      <c r="I32"/>
      <c r="J32"/>
      <c r="K32"/>
      <c r="L32"/>
      <c r="M32"/>
      <c r="N32"/>
      <c r="O32"/>
    </row>
    <row r="33" spans="1:15">
      <c r="A33" s="74">
        <v>2010</v>
      </c>
      <c r="B33" s="11">
        <v>155.4</v>
      </c>
      <c r="C33" s="12">
        <v>31.9</v>
      </c>
      <c r="D33" s="12">
        <v>31.5</v>
      </c>
      <c r="E33" s="12">
        <v>19.100000000000001</v>
      </c>
      <c r="F33" s="12">
        <v>55.5</v>
      </c>
      <c r="G33" s="12">
        <v>13.1</v>
      </c>
      <c r="H33" s="13">
        <v>4.2</v>
      </c>
      <c r="I33"/>
      <c r="J33"/>
      <c r="K33"/>
      <c r="L33"/>
      <c r="M33"/>
      <c r="N33"/>
      <c r="O33"/>
    </row>
    <row r="34" spans="1:15">
      <c r="A34" s="76">
        <v>2011</v>
      </c>
      <c r="B34" s="11">
        <v>163</v>
      </c>
      <c r="C34" s="12">
        <v>32</v>
      </c>
      <c r="D34" s="12">
        <v>35.799999999999997</v>
      </c>
      <c r="E34" s="12">
        <v>16.8</v>
      </c>
      <c r="F34" s="12">
        <v>60.9</v>
      </c>
      <c r="G34" s="12">
        <v>13</v>
      </c>
      <c r="H34" s="13">
        <v>4.5</v>
      </c>
      <c r="I34"/>
      <c r="J34"/>
      <c r="K34"/>
      <c r="L34"/>
      <c r="M34"/>
      <c r="N34"/>
      <c r="O34"/>
    </row>
    <row r="35" spans="1:15">
      <c r="A35" s="76">
        <v>2012</v>
      </c>
      <c r="B35" s="11">
        <v>173.4</v>
      </c>
      <c r="C35" s="12">
        <v>33.9</v>
      </c>
      <c r="D35" s="12">
        <v>37.799999999999997</v>
      </c>
      <c r="E35" s="12">
        <v>14.8</v>
      </c>
      <c r="F35" s="12">
        <v>62.5</v>
      </c>
      <c r="G35" s="12">
        <v>18.3</v>
      </c>
      <c r="H35" s="13">
        <v>6.1</v>
      </c>
      <c r="I35"/>
      <c r="J35"/>
      <c r="K35"/>
      <c r="L35"/>
      <c r="M35"/>
      <c r="N35"/>
      <c r="O35"/>
    </row>
    <row r="36" spans="1:15">
      <c r="A36" s="98">
        <v>2013</v>
      </c>
      <c r="B36" s="107">
        <v>175.3</v>
      </c>
      <c r="C36" s="108">
        <v>34.6</v>
      </c>
      <c r="D36" s="108">
        <v>40.5</v>
      </c>
      <c r="E36" s="108">
        <v>15.6</v>
      </c>
      <c r="F36" s="108">
        <v>60.9</v>
      </c>
      <c r="G36" s="108">
        <v>17.600000000000001</v>
      </c>
      <c r="H36" s="118">
        <v>6.1</v>
      </c>
      <c r="I36"/>
      <c r="J36"/>
      <c r="K36"/>
      <c r="L36"/>
      <c r="M36"/>
      <c r="N36"/>
      <c r="O36"/>
    </row>
    <row r="37" spans="1:15">
      <c r="A37" s="77" t="s">
        <v>60</v>
      </c>
      <c r="B37" s="108"/>
      <c r="C37" s="108"/>
      <c r="D37" s="108"/>
      <c r="E37" s="108"/>
      <c r="F37" s="108"/>
      <c r="G37" s="108"/>
      <c r="H37" s="118"/>
      <c r="I37"/>
      <c r="J37"/>
      <c r="K37"/>
      <c r="L37"/>
      <c r="M37"/>
      <c r="N37"/>
      <c r="O37"/>
    </row>
    <row r="38" spans="1:15">
      <c r="A38" s="74">
        <v>2007</v>
      </c>
      <c r="B38" s="105">
        <v>189.7</v>
      </c>
      <c r="C38" s="106">
        <v>43.4</v>
      </c>
      <c r="D38" s="106">
        <v>41.2</v>
      </c>
      <c r="E38" s="106">
        <v>19.2</v>
      </c>
      <c r="F38" s="106">
        <v>70.7</v>
      </c>
      <c r="G38" s="106">
        <v>11.9</v>
      </c>
      <c r="H38" s="120">
        <v>3.4</v>
      </c>
      <c r="I38"/>
      <c r="J38"/>
      <c r="K38"/>
      <c r="L38"/>
      <c r="M38"/>
      <c r="N38"/>
      <c r="O38"/>
    </row>
    <row r="39" spans="1:15">
      <c r="A39" s="74">
        <v>2008</v>
      </c>
      <c r="B39" s="11">
        <v>201</v>
      </c>
      <c r="C39" s="12">
        <v>43.7</v>
      </c>
      <c r="D39" s="12">
        <v>46.3</v>
      </c>
      <c r="E39" s="12">
        <v>22.2</v>
      </c>
      <c r="F39" s="12">
        <v>69.2</v>
      </c>
      <c r="G39" s="12">
        <v>15.2</v>
      </c>
      <c r="H39" s="13">
        <v>4.4000000000000004</v>
      </c>
      <c r="I39"/>
      <c r="J39"/>
      <c r="K39"/>
      <c r="L39"/>
      <c r="M39"/>
      <c r="N39"/>
      <c r="O39"/>
    </row>
    <row r="40" spans="1:15">
      <c r="A40" s="74">
        <v>2009</v>
      </c>
      <c r="B40" s="11">
        <v>196.5</v>
      </c>
      <c r="C40" s="12">
        <v>39.200000000000003</v>
      </c>
      <c r="D40" s="12">
        <v>43.6</v>
      </c>
      <c r="E40" s="12">
        <v>20.7</v>
      </c>
      <c r="F40" s="12">
        <v>72</v>
      </c>
      <c r="G40" s="12">
        <v>16</v>
      </c>
      <c r="H40" s="13">
        <v>4.9000000000000004</v>
      </c>
      <c r="I40"/>
      <c r="J40"/>
      <c r="K40"/>
      <c r="L40"/>
      <c r="M40"/>
      <c r="N40"/>
      <c r="O40"/>
    </row>
    <row r="41" spans="1:15">
      <c r="A41" s="74">
        <v>2010</v>
      </c>
      <c r="B41" s="11">
        <v>192.9</v>
      </c>
      <c r="C41" s="12">
        <v>37.200000000000003</v>
      </c>
      <c r="D41" s="12">
        <v>42</v>
      </c>
      <c r="E41" s="12">
        <v>21.3</v>
      </c>
      <c r="F41" s="12">
        <v>71.599999999999994</v>
      </c>
      <c r="G41" s="12">
        <v>15.7</v>
      </c>
      <c r="H41" s="13">
        <v>5.0999999999999996</v>
      </c>
      <c r="I41"/>
      <c r="J41"/>
      <c r="K41"/>
      <c r="L41"/>
      <c r="M41"/>
      <c r="N41"/>
      <c r="O41"/>
    </row>
    <row r="42" spans="1:15">
      <c r="A42" s="76">
        <v>2011</v>
      </c>
      <c r="B42" s="11">
        <v>203.7</v>
      </c>
      <c r="C42" s="12">
        <v>37.4</v>
      </c>
      <c r="D42" s="12">
        <v>45.3</v>
      </c>
      <c r="E42" s="12">
        <v>21.7</v>
      </c>
      <c r="F42" s="12">
        <v>74.8</v>
      </c>
      <c r="G42" s="12">
        <v>18.600000000000001</v>
      </c>
      <c r="H42" s="13">
        <v>5.9</v>
      </c>
      <c r="I42"/>
      <c r="J42"/>
      <c r="K42"/>
      <c r="L42"/>
      <c r="M42"/>
      <c r="N42"/>
      <c r="O42"/>
    </row>
    <row r="43" spans="1:15">
      <c r="A43" s="76">
        <v>2012</v>
      </c>
      <c r="B43" s="11">
        <v>204.4</v>
      </c>
      <c r="C43" s="12">
        <v>40.4</v>
      </c>
      <c r="D43" s="12">
        <v>45.9</v>
      </c>
      <c r="E43" s="12">
        <v>17.5</v>
      </c>
      <c r="F43" s="12">
        <v>79.099999999999994</v>
      </c>
      <c r="G43" s="12">
        <v>16.3</v>
      </c>
      <c r="H43" s="13">
        <v>5.2</v>
      </c>
      <c r="I43"/>
      <c r="J43"/>
      <c r="K43"/>
      <c r="L43"/>
      <c r="M43"/>
      <c r="N43"/>
      <c r="O43"/>
    </row>
    <row r="44" spans="1:15">
      <c r="A44" s="98">
        <v>2013</v>
      </c>
      <c r="B44" s="107">
        <v>209.9</v>
      </c>
      <c r="C44" s="108">
        <v>36.799999999999997</v>
      </c>
      <c r="D44" s="108">
        <v>52.9</v>
      </c>
      <c r="E44" s="108">
        <v>18.2</v>
      </c>
      <c r="F44" s="108">
        <v>76.7</v>
      </c>
      <c r="G44" s="108">
        <v>19.5</v>
      </c>
      <c r="H44" s="118">
        <v>5.9</v>
      </c>
      <c r="I44"/>
      <c r="J44"/>
      <c r="K44"/>
      <c r="L44"/>
      <c r="M44"/>
      <c r="N44"/>
      <c r="O44"/>
    </row>
    <row r="46" spans="1:15">
      <c r="A46" s="2" t="s">
        <v>63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>
  <sheetPr codeName="Sheet62">
    <pageSetUpPr fitToPage="1"/>
  </sheetPr>
  <dimension ref="A1:O46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8" width="15.7109375" style="2" customWidth="1"/>
    <col min="9" max="16384" width="9.140625" style="2"/>
  </cols>
  <sheetData>
    <row r="1" spans="1:15">
      <c r="A1" s="1" t="s">
        <v>243</v>
      </c>
    </row>
    <row r="2" spans="1:15">
      <c r="A2" s="1"/>
    </row>
    <row r="3" spans="1:15" ht="60" customHeight="1">
      <c r="B3" s="70" t="s">
        <v>159</v>
      </c>
      <c r="C3" s="71" t="s">
        <v>165</v>
      </c>
      <c r="D3" s="71" t="s">
        <v>164</v>
      </c>
      <c r="E3" s="71" t="s">
        <v>163</v>
      </c>
      <c r="F3" s="71" t="s">
        <v>162</v>
      </c>
      <c r="G3" s="71" t="s">
        <v>161</v>
      </c>
      <c r="H3" s="72" t="s">
        <v>160</v>
      </c>
    </row>
    <row r="4" spans="1:15">
      <c r="A4" s="94" t="s">
        <v>74</v>
      </c>
      <c r="B4" s="46"/>
      <c r="C4" s="46"/>
      <c r="D4" s="46"/>
      <c r="E4" s="46"/>
      <c r="F4" s="46"/>
      <c r="G4" s="46"/>
      <c r="H4" s="47"/>
    </row>
    <row r="5" spans="1:15">
      <c r="A5" s="77" t="s">
        <v>43</v>
      </c>
      <c r="B5" s="46"/>
      <c r="C5" s="46"/>
      <c r="D5" s="46"/>
      <c r="E5" s="46"/>
      <c r="F5" s="46"/>
      <c r="G5" s="46"/>
      <c r="H5" s="47"/>
    </row>
    <row r="6" spans="1:15">
      <c r="A6" s="73">
        <v>2008</v>
      </c>
      <c r="B6" s="105">
        <f>IF(ISERROR('33a'!B7/'33a'!B6*100-100),"n.a.",'33a'!B7/'33a'!B6*100-100)</f>
        <v>1.7007875890725757</v>
      </c>
      <c r="C6" s="106">
        <f>IF(ISERROR('33a'!C7/'33a'!C6*100-100),"n.a.",'33a'!C7/'33a'!C6*100-100)</f>
        <v>-0.5390343063359353</v>
      </c>
      <c r="D6" s="106">
        <f>IF(ISERROR('33a'!D7/'33a'!D6*100-100),"n.a.",'33a'!D7/'33a'!D6*100-100)</f>
        <v>-0.39745163364311509</v>
      </c>
      <c r="E6" s="106">
        <f>IF(ISERROR('33a'!E7/'33a'!E6*100-100),"n.a.",'33a'!E7/'33a'!E6*100-100)</f>
        <v>6.7423038011273206</v>
      </c>
      <c r="F6" s="106">
        <f>IF(ISERROR('33a'!F7/'33a'!F6*100-100),"n.a.",'33a'!F7/'33a'!F6*100-100)</f>
        <v>1.4317574354347329</v>
      </c>
      <c r="G6" s="106">
        <f>IF(ISERROR('33a'!G7/'33a'!G6*100-100),"n.a.",'33a'!G7/'33a'!G6*100-100)</f>
        <v>1.5085655842495669</v>
      </c>
      <c r="H6" s="120">
        <f>IF(ISERROR('33a'!H7/'33a'!H6*100-100),"n.a.",'33a'!H7/'33a'!H6*100-100)</f>
        <v>7.7620206427792198</v>
      </c>
      <c r="I6"/>
      <c r="J6"/>
      <c r="K6"/>
      <c r="L6"/>
      <c r="M6"/>
      <c r="N6"/>
      <c r="O6"/>
    </row>
    <row r="7" spans="1:15">
      <c r="A7" s="74">
        <v>2009</v>
      </c>
      <c r="B7" s="11">
        <f>IF(ISERROR('33a'!B8/'33a'!B7*100-100),"n.a.",'33a'!B8/'33a'!B7*100-100)</f>
        <v>-1.6044439761645464</v>
      </c>
      <c r="C7" s="12">
        <f>IF(ISERROR('33a'!C8/'33a'!C7*100-100),"n.a.",'33a'!C8/'33a'!C7*100-100)</f>
        <v>-9.727644330133657</v>
      </c>
      <c r="D7" s="12">
        <f>IF(ISERROR('33a'!D8/'33a'!D7*100-100),"n.a.",'33a'!D8/'33a'!D7*100-100)</f>
        <v>-1.3936975529605036</v>
      </c>
      <c r="E7" s="12">
        <f>IF(ISERROR('33a'!E8/'33a'!E7*100-100),"n.a.",'33a'!E8/'33a'!E7*100-100)</f>
        <v>-6.6007717825468859</v>
      </c>
      <c r="F7" s="12">
        <f>IF(ISERROR('33a'!F8/'33a'!F7*100-100),"n.a.",'33a'!F8/'33a'!F7*100-100)</f>
        <v>-0.27693856998992317</v>
      </c>
      <c r="G7" s="12">
        <f>IF(ISERROR('33a'!G8/'33a'!G7*100-100),"n.a.",'33a'!G8/'33a'!G7*100-100)</f>
        <v>2.7707808564231726</v>
      </c>
      <c r="H7" s="13">
        <f>IF(ISERROR('33a'!H8/'33a'!H7*100-100),"n.a.",'33a'!H8/'33a'!H7*100-100)</f>
        <v>1.7287026942843795</v>
      </c>
      <c r="I7"/>
      <c r="J7"/>
      <c r="K7"/>
      <c r="L7"/>
      <c r="M7"/>
      <c r="N7"/>
      <c r="O7"/>
    </row>
    <row r="8" spans="1:15">
      <c r="A8" s="74">
        <v>2010</v>
      </c>
      <c r="B8" s="11">
        <f>IF(ISERROR('33a'!B9/'33a'!B8*100-100),"n.a.",'33a'!B9/'33a'!B8*100-100)</f>
        <v>1.3658780347061423</v>
      </c>
      <c r="C8" s="12">
        <f>IF(ISERROR('33a'!C9/'33a'!C8*100-100),"n.a.",'33a'!C9/'33a'!C8*100-100)</f>
        <v>-4.4721444924955591</v>
      </c>
      <c r="D8" s="12">
        <f>IF(ISERROR('33a'!D9/'33a'!D8*100-100),"n.a.",'33a'!D9/'33a'!D8*100-100)</f>
        <v>-7.7364834707054797E-2</v>
      </c>
      <c r="E8" s="12">
        <f>IF(ISERROR('33a'!E9/'33a'!E8*100-100),"n.a.",'33a'!E9/'33a'!E8*100-100)</f>
        <v>0.93505363873586589</v>
      </c>
      <c r="F8" s="12">
        <f>IF(ISERROR('33a'!F9/'33a'!F8*100-100),"n.a.",'33a'!F9/'33a'!F8*100-100)</f>
        <v>1.7891104939830029</v>
      </c>
      <c r="G8" s="12">
        <f>IF(ISERROR('33a'!G9/'33a'!G8*100-100),"n.a.",'33a'!G9/'33a'!G8*100-100)</f>
        <v>5.1610644257703058</v>
      </c>
      <c r="H8" s="13">
        <f>IF(ISERROR('33a'!H9/'33a'!H8*100-100),"n.a.",'33a'!H9/'33a'!H8*100-100)</f>
        <v>4.0875688916105304</v>
      </c>
      <c r="I8"/>
      <c r="J8"/>
      <c r="K8"/>
      <c r="L8"/>
      <c r="M8"/>
      <c r="N8"/>
      <c r="O8"/>
    </row>
    <row r="9" spans="1:15">
      <c r="A9" s="74">
        <v>2011</v>
      </c>
      <c r="B9" s="11">
        <f>IF(ISERROR('33a'!B10/'33a'!B9*100-100),"n.a.",'33a'!B10/'33a'!B9*100-100)</f>
        <v>1.5675526576795988</v>
      </c>
      <c r="C9" s="12">
        <f>IF(ISERROR('33a'!C10/'33a'!C9*100-100),"n.a.",'33a'!C10/'33a'!C9*100-100)</f>
        <v>-2.5671069450362012</v>
      </c>
      <c r="D9" s="12">
        <f>IF(ISERROR('33a'!D10/'33a'!D9*100-100),"n.a.",'33a'!D10/'33a'!D9*100-100)</f>
        <v>1.9653970995503443</v>
      </c>
      <c r="E9" s="12">
        <f>IF(ISERROR('33a'!E10/'33a'!E9*100-100),"n.a.",'33a'!E10/'33a'!E9*100-100)</f>
        <v>-3.0736086175942461</v>
      </c>
      <c r="F9" s="12">
        <f>IF(ISERROR('33a'!F10/'33a'!F9*100-100),"n.a.",'33a'!F10/'33a'!F9*100-100)</f>
        <v>2.5860643539799497</v>
      </c>
      <c r="G9" s="12">
        <f>IF(ISERROR('33a'!G10/'33a'!G9*100-100),"n.a.",'33a'!G10/'33a'!G9*100-100)</f>
        <v>2.2541120063927451</v>
      </c>
      <c r="H9" s="13">
        <f>IF(ISERROR('33a'!H10/'33a'!H9*100-100),"n.a.",'33a'!H10/'33a'!H9*100-100)</f>
        <v>5.0080894249154397</v>
      </c>
      <c r="I9"/>
      <c r="J9"/>
      <c r="K9"/>
      <c r="L9"/>
      <c r="M9"/>
      <c r="N9"/>
      <c r="O9"/>
    </row>
    <row r="10" spans="1:15">
      <c r="A10" s="74">
        <v>2012</v>
      </c>
      <c r="B10" s="11">
        <f>IF(ISERROR('33a'!B11/'33a'!B10*100-100),"n.a.",'33a'!B11/'33a'!B10*100-100)</f>
        <v>1.1839550686451048</v>
      </c>
      <c r="C10" s="12">
        <f>IF(ISERROR('33a'!C11/'33a'!C10*100-100),"n.a.",'33a'!C11/'33a'!C10*100-100)</f>
        <v>-1.5360227396960795</v>
      </c>
      <c r="D10" s="12">
        <f>IF(ISERROR('33a'!D11/'33a'!D10*100-100),"n.a.",'33a'!D11/'33a'!D10*100-100)</f>
        <v>0.72719838789754476</v>
      </c>
      <c r="E10" s="12">
        <f>IF(ISERROR('33a'!E11/'33a'!E10*100-100),"n.a.",'33a'!E11/'33a'!E10*100-100)</f>
        <v>-5.6382899903682357</v>
      </c>
      <c r="F10" s="12">
        <f>IF(ISERROR('33a'!F11/'33a'!F10*100-100),"n.a.",'33a'!F11/'33a'!F10*100-100)</f>
        <v>1.1314915702266291</v>
      </c>
      <c r="G10" s="12">
        <f>IF(ISERROR('33a'!G11/'33a'!G10*100-100),"n.a.",'33a'!G11/'33a'!G10*100-100)</f>
        <v>4.2199863241183948</v>
      </c>
      <c r="H10" s="13">
        <f>IF(ISERROR('33a'!H11/'33a'!H10*100-100),"n.a.",'33a'!H11/'33a'!H10*100-100)</f>
        <v>5.9107780656908631</v>
      </c>
      <c r="I10"/>
      <c r="J10"/>
      <c r="K10"/>
      <c r="L10"/>
      <c r="M10"/>
      <c r="N10"/>
      <c r="O10"/>
    </row>
    <row r="11" spans="1:15">
      <c r="A11" s="74">
        <v>2013</v>
      </c>
      <c r="B11" s="11">
        <f>IF(ISERROR('33a'!B12/'33a'!B11*100-100),"n.a.",'33a'!B12/'33a'!B11*100-100)</f>
        <v>1.3225745661373196</v>
      </c>
      <c r="C11" s="12">
        <f>IF(ISERROR('33a'!C12/'33a'!C11*100-100),"n.a.",'33a'!C12/'33a'!C11*100-100)</f>
        <v>-3.0700049963914893</v>
      </c>
      <c r="D11" s="12">
        <f>IF(ISERROR('33a'!D12/'33a'!D11*100-100),"n.a.",'33a'!D12/'33a'!D11*100-100)</f>
        <v>2.8993911278631543</v>
      </c>
      <c r="E11" s="12">
        <f>IF(ISERROR('33a'!E12/'33a'!E11*100-100),"n.a.",'33a'!E12/'33a'!E11*100-100)</f>
        <v>-2.0885678391959743</v>
      </c>
      <c r="F11" s="12">
        <f>IF(ISERROR('33a'!F12/'33a'!F11*100-100),"n.a.",'33a'!F12/'33a'!F11*100-100)</f>
        <v>0.84948361596329391</v>
      </c>
      <c r="G11" s="12">
        <f>IF(ISERROR('33a'!G12/'33a'!G11*100-100),"n.a.",'33a'!G12/'33a'!G11*100-100)</f>
        <v>3.6304558377854903</v>
      </c>
      <c r="H11" s="13">
        <f>IF(ISERROR('33a'!H12/'33a'!H11*100-100),"n.a.",'33a'!H12/'33a'!H11*100-100)</f>
        <v>2.9028631885207972</v>
      </c>
      <c r="I11"/>
      <c r="J11"/>
      <c r="K11"/>
      <c r="L11"/>
      <c r="M11"/>
      <c r="N11"/>
      <c r="O11"/>
    </row>
    <row r="12" spans="1:15">
      <c r="A12" s="75" t="s">
        <v>188</v>
      </c>
      <c r="B12" s="107">
        <f>IF(ISERROR('33a'!B12/'33a'!B6*100-100),"n.a.",'33a'!B12/'33a'!B6*100-100)</f>
        <v>5.6244456218262968</v>
      </c>
      <c r="C12" s="108">
        <f>IF(ISERROR('33a'!C12/'33a'!C6*100-100),"n.a.",'33a'!C12/'33a'!C6*100-100)</f>
        <v>-20.241195011648614</v>
      </c>
      <c r="D12" s="108">
        <f>IF(ISERROR('33a'!D12/'33a'!D6*100-100),"n.a.",'33a'!D12/'33a'!D6*100-100)</f>
        <v>3.7173417499561481</v>
      </c>
      <c r="E12" s="108">
        <f>IF(ISERROR('33a'!E12/'33a'!E6*100-100),"n.a.",'33a'!E12/'33a'!E6*100-100)</f>
        <v>-9.8858216505275323</v>
      </c>
      <c r="F12" s="108">
        <f>IF(ISERROR('33a'!F12/'33a'!F6*100-100),"n.a.",'33a'!F12/'33a'!F6*100-100)</f>
        <v>7.7257018335347993</v>
      </c>
      <c r="G12" s="108">
        <f>IF(ISERROR('33a'!G12/'33a'!G6*100-100),"n.a.",'33a'!G12/'33a'!G6*100-100)</f>
        <v>21.156445191218907</v>
      </c>
      <c r="H12" s="118">
        <f>IF(ISERROR('33a'!H12/'33a'!H6*100-100),"n.a.",'33a'!H12/'33a'!H6*100-100)</f>
        <v>30.58655701938406</v>
      </c>
      <c r="I12"/>
      <c r="J12"/>
      <c r="K12"/>
      <c r="L12"/>
      <c r="M12"/>
      <c r="N12"/>
      <c r="O12"/>
    </row>
    <row r="13" spans="1:15">
      <c r="A13" s="77" t="s">
        <v>58</v>
      </c>
      <c r="B13" s="109"/>
      <c r="C13" s="109"/>
      <c r="D13" s="109"/>
      <c r="E13" s="109"/>
      <c r="F13" s="109"/>
      <c r="G13" s="109"/>
      <c r="H13" s="119"/>
      <c r="I13"/>
      <c r="J13"/>
      <c r="K13"/>
      <c r="L13"/>
      <c r="M13"/>
      <c r="N13"/>
      <c r="O13"/>
    </row>
    <row r="14" spans="1:15">
      <c r="A14" s="73">
        <v>2008</v>
      </c>
      <c r="B14" s="105">
        <f>IF(ISERROR('33a'!B15/'33a'!B14*100-100),"n.a.",'33a'!B15/'33a'!B14*100-100)</f>
        <v>1.6388155252364385</v>
      </c>
      <c r="C14" s="106">
        <f>IF(ISERROR('33a'!C15/'33a'!C14*100-100),"n.a.",'33a'!C15/'33a'!C14*100-100)</f>
        <v>-0.71809016549364912</v>
      </c>
      <c r="D14" s="106">
        <f>IF(ISERROR('33a'!D15/'33a'!D14*100-100),"n.a.",'33a'!D15/'33a'!D14*100-100)</f>
        <v>-0.38023952095808511</v>
      </c>
      <c r="E14" s="106">
        <f>IF(ISERROR('33a'!E15/'33a'!E14*100-100),"n.a.",'33a'!E15/'33a'!E14*100-100)</f>
        <v>6.5740603179319521</v>
      </c>
      <c r="F14" s="106">
        <f>IF(ISERROR('33a'!F15/'33a'!F14*100-100),"n.a.",'33a'!F15/'33a'!F14*100-100)</f>
        <v>1.4115640338357736</v>
      </c>
      <c r="G14" s="106">
        <f>IF(ISERROR('33a'!G15/'33a'!G14*100-100),"n.a.",'33a'!G15/'33a'!G14*100-100)</f>
        <v>1.3563819984519654</v>
      </c>
      <c r="H14" s="120">
        <f>IF(ISERROR('33a'!H15/'33a'!H14*100-100),"n.a.",'33a'!H15/'33a'!H14*100-100)</f>
        <v>7.6618006919247534</v>
      </c>
      <c r="I14"/>
      <c r="J14"/>
      <c r="K14"/>
      <c r="L14"/>
      <c r="M14"/>
      <c r="N14"/>
      <c r="O14"/>
    </row>
    <row r="15" spans="1:15">
      <c r="A15" s="74">
        <v>2009</v>
      </c>
      <c r="B15" s="11">
        <f>IF(ISERROR('33a'!B16/'33a'!B15*100-100),"n.a.",'33a'!B16/'33a'!B15*100-100)</f>
        <v>-1.5614989911327655</v>
      </c>
      <c r="C15" s="12">
        <f>IF(ISERROR('33a'!C16/'33a'!C15*100-100),"n.a.",'33a'!C16/'33a'!C15*100-100)</f>
        <v>-9.3979019974134133</v>
      </c>
      <c r="D15" s="12">
        <f>IF(ISERROR('33a'!D16/'33a'!D15*100-100),"n.a.",'33a'!D16/'33a'!D15*100-100)</f>
        <v>-1.4366002464460763</v>
      </c>
      <c r="E15" s="12">
        <f>IF(ISERROR('33a'!E16/'33a'!E15*100-100),"n.a.",'33a'!E16/'33a'!E15*100-100)</f>
        <v>-6.4752213006203476</v>
      </c>
      <c r="F15" s="12">
        <f>IF(ISERROR('33a'!F16/'33a'!F15*100-100),"n.a.",'33a'!F16/'33a'!F15*100-100)</f>
        <v>-0.30893332189135947</v>
      </c>
      <c r="G15" s="12">
        <f>IF(ISERROR('33a'!G16/'33a'!G15*100-100),"n.a.",'33a'!G16/'33a'!G15*100-100)</f>
        <v>2.7055529291974239</v>
      </c>
      <c r="H15" s="13">
        <f>IF(ISERROR('33a'!H16/'33a'!H15*100-100),"n.a.",'33a'!H16/'33a'!H15*100-100)</f>
        <v>1.5361705462810562</v>
      </c>
      <c r="I15"/>
      <c r="J15"/>
      <c r="K15"/>
      <c r="L15"/>
      <c r="M15"/>
      <c r="N15"/>
      <c r="O15"/>
    </row>
    <row r="16" spans="1:15">
      <c r="A16" s="74">
        <v>2010</v>
      </c>
      <c r="B16" s="11">
        <f>IF(ISERROR('33a'!B17/'33a'!B16*100-100),"n.a.",'33a'!B17/'33a'!B16*100-100)</f>
        <v>1.4804362238536584</v>
      </c>
      <c r="C16" s="12">
        <f>IF(ISERROR('33a'!C17/'33a'!C16*100-100),"n.a.",'33a'!C17/'33a'!C16*100-100)</f>
        <v>-4.4726407613005534</v>
      </c>
      <c r="D16" s="12">
        <f>IF(ISERROR('33a'!D17/'33a'!D16*100-100),"n.a.",'33a'!D17/'33a'!D16*100-100)</f>
        <v>9.1477359353547172E-2</v>
      </c>
      <c r="E16" s="12">
        <f>IF(ISERROR('33a'!E17/'33a'!E16*100-100),"n.a.",'33a'!E17/'33a'!E16*100-100)</f>
        <v>0.7378148755403231</v>
      </c>
      <c r="F16" s="12">
        <f>IF(ISERROR('33a'!F17/'33a'!F16*100-100),"n.a.",'33a'!F17/'33a'!F16*100-100)</f>
        <v>1.8937763622277544</v>
      </c>
      <c r="G16" s="12">
        <f>IF(ISERROR('33a'!G17/'33a'!G16*100-100),"n.a.",'33a'!G17/'33a'!G16*100-100)</f>
        <v>5.3110505257939877</v>
      </c>
      <c r="H16" s="13">
        <f>IF(ISERROR('33a'!H17/'33a'!H16*100-100),"n.a.",'33a'!H17/'33a'!H16*100-100)</f>
        <v>4.245465071401</v>
      </c>
      <c r="I16"/>
      <c r="J16"/>
      <c r="K16"/>
      <c r="L16"/>
      <c r="M16"/>
      <c r="N16"/>
      <c r="O16"/>
    </row>
    <row r="17" spans="1:15">
      <c r="A17" s="74">
        <v>2011</v>
      </c>
      <c r="B17" s="11">
        <f>IF(ISERROR('33a'!B18/'33a'!B17*100-100),"n.a.",'33a'!B18/'33a'!B17*100-100)</f>
        <v>1.4828133896730691</v>
      </c>
      <c r="C17" s="12">
        <f>IF(ISERROR('33a'!C18/'33a'!C17*100-100),"n.a.",'33a'!C18/'33a'!C17*100-100)</f>
        <v>-2.6786208423266373</v>
      </c>
      <c r="D17" s="12">
        <f>IF(ISERROR('33a'!D18/'33a'!D17*100-100),"n.a.",'33a'!D18/'33a'!D17*100-100)</f>
        <v>1.7821782178217802</v>
      </c>
      <c r="E17" s="12">
        <f>IF(ISERROR('33a'!E18/'33a'!E17*100-100),"n.a.",'33a'!E18/'33a'!E17*100-100)</f>
        <v>-3.0332174299030896</v>
      </c>
      <c r="F17" s="12">
        <f>IF(ISERROR('33a'!F18/'33a'!F17*100-100),"n.a.",'33a'!F18/'33a'!F17*100-100)</f>
        <v>2.4854270507730121</v>
      </c>
      <c r="G17" s="12">
        <f>IF(ISERROR('33a'!G18/'33a'!G17*100-100),"n.a.",'33a'!G18/'33a'!G17*100-100)</f>
        <v>2.185388158558311</v>
      </c>
      <c r="H17" s="13">
        <f>IF(ISERROR('33a'!H18/'33a'!H17*100-100),"n.a.",'33a'!H18/'33a'!H17*100-100)</f>
        <v>4.916697519437264</v>
      </c>
      <c r="I17"/>
      <c r="J17"/>
      <c r="K17"/>
      <c r="L17"/>
      <c r="M17"/>
      <c r="N17"/>
      <c r="O17"/>
    </row>
    <row r="18" spans="1:15">
      <c r="A18" s="74">
        <v>2012</v>
      </c>
      <c r="B18" s="11">
        <f>IF(ISERROR('33a'!B19/'33a'!B18*100-100),"n.a.",'33a'!B19/'33a'!B18*100-100)</f>
        <v>1.1398602637625004</v>
      </c>
      <c r="C18" s="12">
        <f>IF(ISERROR('33a'!C19/'33a'!C18*100-100),"n.a.",'33a'!C19/'33a'!C18*100-100)</f>
        <v>-1.8936593687802059</v>
      </c>
      <c r="D18" s="12">
        <f>IF(ISERROR('33a'!D19/'33a'!D18*100-100),"n.a.",'33a'!D19/'33a'!D18*100-100)</f>
        <v>0.67345106255612563</v>
      </c>
      <c r="E18" s="12">
        <f>IF(ISERROR('33a'!E19/'33a'!E18*100-100),"n.a.",'33a'!E19/'33a'!E18*100-100)</f>
        <v>-5.4016937514305283</v>
      </c>
      <c r="F18" s="12">
        <f>IF(ISERROR('33a'!F19/'33a'!F18*100-100),"n.a.",'33a'!F19/'33a'!F18*100-100)</f>
        <v>1.0633737800052785</v>
      </c>
      <c r="G18" s="12">
        <f>IF(ISERROR('33a'!G19/'33a'!G18*100-100),"n.a.",'33a'!G19/'33a'!G18*100-100)</f>
        <v>4.1555621360181476</v>
      </c>
      <c r="H18" s="13">
        <f>IF(ISERROR('33a'!H19/'33a'!H18*100-100),"n.a.",'33a'!H19/'33a'!H18*100-100)</f>
        <v>5.9143199943538747</v>
      </c>
      <c r="I18"/>
      <c r="J18"/>
      <c r="K18"/>
      <c r="L18"/>
      <c r="M18"/>
      <c r="N18"/>
      <c r="O18"/>
    </row>
    <row r="19" spans="1:15">
      <c r="A19" s="74">
        <v>2013</v>
      </c>
      <c r="B19" s="11">
        <f>IF(ISERROR('33a'!B20/'33a'!B19*100-100),"n.a.",'33a'!B20/'33a'!B19*100-100)</f>
        <v>1.3132923403932182</v>
      </c>
      <c r="C19" s="12">
        <f>IF(ISERROR('33a'!C20/'33a'!C19*100-100),"n.a.",'33a'!C20/'33a'!C19*100-100)</f>
        <v>-2.9909575701367999</v>
      </c>
      <c r="D19" s="12">
        <f>IF(ISERROR('33a'!D20/'33a'!D19*100-100),"n.a.",'33a'!D20/'33a'!D19*100-100)</f>
        <v>2.6698379664040601</v>
      </c>
      <c r="E19" s="12">
        <f>IF(ISERROR('33a'!E20/'33a'!E19*100-100),"n.a.",'33a'!E20/'33a'!E19*100-100)</f>
        <v>-2.217920800064519</v>
      </c>
      <c r="F19" s="12">
        <f>IF(ISERROR('33a'!F20/'33a'!F19*100-100),"n.a.",'33a'!F20/'33a'!F19*100-100)</f>
        <v>-48.007373452309096</v>
      </c>
      <c r="G19" s="12">
        <f>IF(ISERROR('33a'!G20/'33a'!G19*100-100),"n.a.",'33a'!G20/'33a'!G19*100-100)</f>
        <v>3.5854182461460624</v>
      </c>
      <c r="H19" s="13">
        <f>IF(ISERROR('33a'!H20/'33a'!H19*100-100),"n.a.",'33a'!H20/'33a'!H19*100-100)</f>
        <v>2.8986472979276385</v>
      </c>
      <c r="I19"/>
      <c r="J19"/>
      <c r="K19"/>
      <c r="L19"/>
      <c r="M19"/>
      <c r="N19"/>
      <c r="O19"/>
    </row>
    <row r="20" spans="1:15">
      <c r="A20" s="75" t="s">
        <v>188</v>
      </c>
      <c r="B20" s="107">
        <f>IF(ISERROR('33a'!B20/'33a'!B14*100-100),"n.a.",'33a'!B20/'33a'!B14*100-100)</f>
        <v>5.5815878193347288</v>
      </c>
      <c r="C20" s="108">
        <f>IF(ISERROR('33a'!C20/'33a'!C14*100-100),"n.a.",'33a'!C20/'33a'!C14*100-100)</f>
        <v>-20.410880730454636</v>
      </c>
      <c r="D20" s="108">
        <f>IF(ISERROR('33a'!D20/'33a'!D14*100-100),"n.a.",'33a'!D20/'33a'!D14*100-100)</f>
        <v>3.3922155688622837</v>
      </c>
      <c r="E20" s="108">
        <f>IF(ISERROR('33a'!E20/'33a'!E14*100-100),"n.a.",'33a'!E20/'33a'!E14*100-100)</f>
        <v>-9.9390878027039093</v>
      </c>
      <c r="F20" s="108">
        <f>IF(ISERROR('33a'!F20/'33a'!F14*100-100),"n.a.",'33a'!F20/'33a'!F14*100-100)</f>
        <v>-44.526055627110381</v>
      </c>
      <c r="G20" s="108">
        <f>IF(ISERROR('33a'!G20/'33a'!G14*100-100),"n.a.",'33a'!G20/'33a'!G14*100-100)</f>
        <v>20.86174486749475</v>
      </c>
      <c r="H20" s="118">
        <f>IF(ISERROR('33a'!H20/'33a'!H14*100-100),"n.a.",'33a'!H20/'33a'!H14*100-100)</f>
        <v>30.301240401653871</v>
      </c>
      <c r="I20"/>
      <c r="J20"/>
      <c r="K20"/>
      <c r="L20"/>
      <c r="M20"/>
      <c r="N20"/>
      <c r="O20"/>
    </row>
    <row r="21" spans="1:15">
      <c r="A21" s="77" t="s">
        <v>247</v>
      </c>
      <c r="B21" s="109"/>
      <c r="C21" s="109"/>
      <c r="D21" s="109"/>
      <c r="E21" s="109"/>
      <c r="F21" s="109"/>
      <c r="G21" s="109"/>
      <c r="H21" s="119"/>
      <c r="I21"/>
      <c r="J21"/>
      <c r="K21"/>
      <c r="L21"/>
      <c r="M21"/>
      <c r="N21"/>
      <c r="O21"/>
    </row>
    <row r="22" spans="1:15">
      <c r="A22" s="73">
        <v>2008</v>
      </c>
      <c r="B22" s="105">
        <f>IF(ISERROR('33a'!B23/'33a'!B22*100-100),"n.a.",'33a'!B23/'33a'!B22*100-100)</f>
        <v>4.4870041039671662</v>
      </c>
      <c r="C22" s="106">
        <f>IF(ISERROR('33a'!C23/'33a'!C22*100-100),"n.a.",'33a'!C23/'33a'!C22*100-100)</f>
        <v>3.8238702201622203</v>
      </c>
      <c r="D22" s="106">
        <f>IF(ISERROR('33a'!D23/'33a'!D22*100-100),"n.a.",'33a'!D23/'33a'!D22*100-100)</f>
        <v>-1.1002444987774851</v>
      </c>
      <c r="E22" s="106">
        <f>IF(ISERROR('33a'!E23/'33a'!E22*100-100),"n.a.",'33a'!E23/'33a'!E22*100-100)</f>
        <v>12.732095490716162</v>
      </c>
      <c r="F22" s="106">
        <f>IF(ISERROR('33a'!F23/'33a'!F22*100-100),"n.a.",'33a'!F23/'33a'!F22*100-100)</f>
        <v>2.4124513618676957</v>
      </c>
      <c r="G22" s="106">
        <f>IF(ISERROR('33a'!G23/'33a'!G22*100-100),"n.a.",'33a'!G23/'33a'!G22*100-100)</f>
        <v>17.813765182186245</v>
      </c>
      <c r="H22" s="120">
        <f>IF(ISERROR('33a'!H23/'33a'!H22*100-100),"n.a.",'33a'!H23/'33a'!H22*100-100)</f>
        <v>25.757575757575779</v>
      </c>
      <c r="I22"/>
      <c r="J22"/>
      <c r="K22"/>
      <c r="L22"/>
      <c r="M22"/>
      <c r="N22"/>
      <c r="O22"/>
    </row>
    <row r="23" spans="1:15">
      <c r="A23" s="74">
        <v>2009</v>
      </c>
      <c r="B23" s="11">
        <f>IF(ISERROR('33a'!B24/'33a'!B23*100-100),"n.a.",'33a'!B24/'33a'!B23*100-100)</f>
        <v>-3.5087719298245474</v>
      </c>
      <c r="C23" s="12">
        <f>IF(ISERROR('33a'!C24/'33a'!C23*100-100),"n.a.",'33a'!C24/'33a'!C23*100-100)</f>
        <v>-17.410714285714278</v>
      </c>
      <c r="D23" s="12">
        <f>IF(ISERROR('33a'!D24/'33a'!D23*100-100),"n.a.",'33a'!D24/'33a'!D23*100-100)</f>
        <v>0.37082818294189224</v>
      </c>
      <c r="E23" s="12">
        <f>IF(ISERROR('33a'!E24/'33a'!E23*100-100),"n.a.",'33a'!E24/'33a'!E23*100-100)</f>
        <v>-11.058823529411782</v>
      </c>
      <c r="F23" s="12">
        <f>IF(ISERROR('33a'!F24/'33a'!F23*100-100),"n.a.",'33a'!F24/'33a'!F23*100-100)</f>
        <v>1.0638297872340559</v>
      </c>
      <c r="G23" s="12">
        <f>IF(ISERROR('33a'!G24/'33a'!G23*100-100),"n.a.",'33a'!G24/'33a'!G23*100-100)</f>
        <v>8.5910652920962178</v>
      </c>
      <c r="H23" s="13">
        <f>IF(ISERROR('33a'!H24/'33a'!H23*100-100),"n.a.",'33a'!H24/'33a'!H23*100-100)</f>
        <v>31.325301204819255</v>
      </c>
      <c r="I23"/>
      <c r="J23"/>
      <c r="K23"/>
      <c r="L23"/>
      <c r="M23"/>
      <c r="N23"/>
      <c r="O23"/>
    </row>
    <row r="24" spans="1:15">
      <c r="A24" s="74">
        <v>2010</v>
      </c>
      <c r="B24" s="11">
        <f>IF(ISERROR('33a'!B25/'33a'!B24*100-100),"n.a.",'33a'!B25/'33a'!B24*100-100)</f>
        <v>-3.7177747625508744</v>
      </c>
      <c r="C24" s="12">
        <f>IF(ISERROR('33a'!C25/'33a'!C24*100-100),"n.a.",'33a'!C25/'33a'!C24*100-100)</f>
        <v>-4.4594594594594525</v>
      </c>
      <c r="D24" s="12">
        <f>IF(ISERROR('33a'!D25/'33a'!D24*100-100),"n.a.",'33a'!D25/'33a'!D24*100-100)</f>
        <v>-6.8965517241379501</v>
      </c>
      <c r="E24" s="12">
        <f>IF(ISERROR('33a'!E25/'33a'!E24*100-100),"n.a.",'33a'!E25/'33a'!E24*100-100)</f>
        <v>7.9365079365079367</v>
      </c>
      <c r="F24" s="12">
        <f>IF(ISERROR('33a'!F25/'33a'!F24*100-100),"n.a.",'33a'!F25/'33a'!F24*100-100)</f>
        <v>-2.7819548872180349</v>
      </c>
      <c r="G24" s="12">
        <f>IF(ISERROR('33a'!G25/'33a'!G24*100-100),"n.a.",'33a'!G25/'33a'!G24*100-100)</f>
        <v>-7.9113924050632818</v>
      </c>
      <c r="H24" s="13">
        <f>IF(ISERROR('33a'!H25/'33a'!H24*100-100),"n.a.",'33a'!H25/'33a'!H24*100-100)</f>
        <v>-14.678899082568805</v>
      </c>
      <c r="I24"/>
      <c r="J24"/>
      <c r="K24"/>
      <c r="L24"/>
      <c r="M24"/>
      <c r="N24"/>
      <c r="O24"/>
    </row>
    <row r="25" spans="1:15">
      <c r="A25" s="74">
        <v>2011</v>
      </c>
      <c r="B25" s="11">
        <f>IF(ISERROR('33a'!B26/'33a'!B25*100-100),"n.a.",'33a'!B26/'33a'!B25*100-100)</f>
        <v>5.5524239007891794</v>
      </c>
      <c r="C25" s="12">
        <f>IF(ISERROR('33a'!C26/'33a'!C25*100-100),"n.a.",'33a'!C26/'33a'!C25*100-100)</f>
        <v>0.42432814710042521</v>
      </c>
      <c r="D25" s="12">
        <f>IF(ISERROR('33a'!D26/'33a'!D25*100-100),"n.a.",'33a'!D26/'33a'!D25*100-100)</f>
        <v>9.9206349206349245</v>
      </c>
      <c r="E25" s="12">
        <f>IF(ISERROR('33a'!E26/'33a'!E25*100-100),"n.a.",'33a'!E26/'33a'!E25*100-100)</f>
        <v>-4.4117647058823479</v>
      </c>
      <c r="F25" s="12">
        <f>IF(ISERROR('33a'!F26/'33a'!F25*100-100),"n.a.",'33a'!F26/'33a'!F25*100-100)</f>
        <v>7.1152358855375013</v>
      </c>
      <c r="G25" s="12">
        <f>IF(ISERROR('33a'!G26/'33a'!G25*100-100),"n.a.",'33a'!G26/'33a'!G25*100-100)</f>
        <v>9.278350515463913</v>
      </c>
      <c r="H25" s="13">
        <f>IF(ISERROR('33a'!H26/'33a'!H25*100-100),"n.a.",'33a'!H26/'33a'!H25*100-100)</f>
        <v>18.279569892473106</v>
      </c>
    </row>
    <row r="26" spans="1:15">
      <c r="A26" s="74">
        <v>2012</v>
      </c>
      <c r="B26" s="11">
        <f>IF(ISERROR('33a'!B27/'33a'!B26*100-100),"n.a.",'33a'!B27/'33a'!B26*100-100)</f>
        <v>3.1775700934579447</v>
      </c>
      <c r="C26" s="12">
        <f>IF(ISERROR('33a'!C27/'33a'!C26*100-100),"n.a.",'33a'!C27/'33a'!C26*100-100)</f>
        <v>7.042253521126753</v>
      </c>
      <c r="D26" s="12">
        <f>IF(ISERROR('33a'!D27/'33a'!D26*100-100),"n.a.",'33a'!D27/'33a'!D26*100-100)</f>
        <v>3.0084235860409194</v>
      </c>
      <c r="E26" s="12">
        <f>IF(ISERROR('33a'!E27/'33a'!E26*100-100),"n.a.",'33a'!E27/'33a'!E26*100-100)</f>
        <v>-13.333333333333343</v>
      </c>
      <c r="F26" s="12">
        <f>IF(ISERROR('33a'!F27/'33a'!F26*100-100),"n.a.",'33a'!F27/'33a'!F26*100-100)</f>
        <v>4.2599277978339245</v>
      </c>
      <c r="G26" s="12">
        <f>IF(ISERROR('33a'!G27/'33a'!G26*100-100),"n.a.",'33a'!G27/'33a'!G26*100-100)</f>
        <v>10.062893081761004</v>
      </c>
      <c r="H26" s="13">
        <f>IF(ISERROR('33a'!H27/'33a'!H26*100-100),"n.a.",'33a'!H27/'33a'!H26*100-100)</f>
        <v>6.3636363636363455</v>
      </c>
    </row>
    <row r="27" spans="1:15">
      <c r="A27" s="74">
        <v>2013</v>
      </c>
      <c r="B27" s="11">
        <f>IF(ISERROR('33a'!B28/'33a'!B27*100-100),"n.a.",'33a'!B28/'33a'!B27*100-100)</f>
        <v>1.7339544513457668</v>
      </c>
      <c r="C27" s="12">
        <f>IF(ISERROR('33a'!C28/'33a'!C27*100-100),"n.a.",'33a'!C28/'33a'!C27*100-100)</f>
        <v>-4.8684210526315752</v>
      </c>
      <c r="D27" s="12">
        <f>IF(ISERROR('33a'!D28/'33a'!D27*100-100),"n.a.",'33a'!D28/'33a'!D27*100-100)</f>
        <v>11.799065420560751</v>
      </c>
      <c r="E27" s="12">
        <f>IF(ISERROR('33a'!E28/'33a'!E27*100-100),"n.a.",'33a'!E28/'33a'!E27*100-100)</f>
        <v>2.6627218934911525</v>
      </c>
      <c r="F27" s="12">
        <f>IF(ISERROR('33a'!F28/'33a'!F27*100-100),"n.a.",'33a'!F28/'33a'!F27*100-100)</f>
        <v>-2.7008310249307499</v>
      </c>
      <c r="G27" s="12">
        <f>IF(ISERROR('33a'!G28/'33a'!G27*100-100),"n.a.",'33a'!G28/'33a'!G27*100-100)</f>
        <v>7.9999999999999858</v>
      </c>
      <c r="H27" s="13">
        <f>IF(ISERROR('33a'!H28/'33a'!H27*100-100),"n.a.",'33a'!H28/'33a'!H27*100-100)</f>
        <v>3.4188034188034351</v>
      </c>
    </row>
    <row r="28" spans="1:15">
      <c r="A28" s="75" t="s">
        <v>188</v>
      </c>
      <c r="B28" s="107">
        <f>IF(ISERROR('33a'!B28/'33a'!B22*100-100),"n.a.",'33a'!B28/'33a'!B22*100-100)</f>
        <v>7.5512995896033033</v>
      </c>
      <c r="C28" s="108">
        <f>IF(ISERROR('33a'!C28/'33a'!C22*100-100),"n.a.",'33a'!C28/'33a'!C22*100-100)</f>
        <v>-16.222479721900356</v>
      </c>
      <c r="D28" s="108">
        <f>IF(ISERROR('33a'!D28/'33a'!D22*100-100),"n.a.",'33a'!D28/'33a'!D22*100-100)</f>
        <v>16.992665036674822</v>
      </c>
      <c r="E28" s="108">
        <f>IF(ISERROR('33a'!E28/'33a'!E22*100-100),"n.a.",'33a'!E28/'33a'!E22*100-100)</f>
        <v>-7.9575596816976173</v>
      </c>
      <c r="F28" s="108">
        <f>IF(ISERROR('33a'!F28/'33a'!F22*100-100),"n.a.",'33a'!F28/'33a'!F22*100-100)</f>
        <v>9.3385214007782054</v>
      </c>
      <c r="G28" s="108">
        <f>IF(ISERROR('33a'!G28/'33a'!G22*100-100),"n.a.",'33a'!G28/'33a'!G22*100-100)</f>
        <v>53.036437246963573</v>
      </c>
      <c r="H28" s="118">
        <f>IF(ISERROR('33a'!H28/'33a'!H22*100-100),"n.a.",'33a'!H28/'33a'!H22*100-100)</f>
        <v>83.333333333333343</v>
      </c>
    </row>
    <row r="29" spans="1:15">
      <c r="A29" s="77" t="s">
        <v>61</v>
      </c>
      <c r="B29" s="109"/>
      <c r="C29" s="109"/>
      <c r="D29" s="109"/>
      <c r="E29" s="109"/>
      <c r="F29" s="109"/>
      <c r="G29" s="109"/>
      <c r="H29" s="119"/>
    </row>
    <row r="30" spans="1:15">
      <c r="A30" s="73">
        <v>2008</v>
      </c>
      <c r="B30" s="105">
        <f>IF(ISERROR('33a'!B31/'33a'!B30*100-100),"n.a.",'33a'!B31/'33a'!B30*100-100)</f>
        <v>3.0447761194029965</v>
      </c>
      <c r="C30" s="106">
        <f>IF(ISERROR('33a'!C31/'33a'!C30*100-100),"n.a.",'33a'!C31/'33a'!C30*100-100)</f>
        <v>6.0532687651331685</v>
      </c>
      <c r="D30" s="106">
        <f>IF(ISERROR('33a'!D31/'33a'!D30*100-100),"n.a.",'33a'!D31/'33a'!D30*100-100)</f>
        <v>-14.138817480719794</v>
      </c>
      <c r="E30" s="106">
        <f>IF(ISERROR('33a'!E31/'33a'!E30*100-100),"n.a.",'33a'!E31/'33a'!E30*100-100)</f>
        <v>10.674157303370777</v>
      </c>
      <c r="F30" s="106">
        <f>IF(ISERROR('33a'!F31/'33a'!F30*100-100),"n.a.",'33a'!F31/'33a'!F30*100-100)</f>
        <v>8.4249084249084234</v>
      </c>
      <c r="G30" s="106">
        <f>IF(ISERROR('33a'!G31/'33a'!G30*100-100),"n.a.",'33a'!G31/'33a'!G30*100-100)</f>
        <v>9.3220338983050794</v>
      </c>
      <c r="H30" s="120">
        <f>IF(ISERROR('33a'!H31/'33a'!H30*100-100),"n.a.",'33a'!H31/'33a'!H30*100-100)</f>
        <v>23.333333333333343</v>
      </c>
      <c r="I30"/>
      <c r="J30"/>
      <c r="K30"/>
      <c r="L30"/>
      <c r="M30"/>
      <c r="N30"/>
      <c r="O30"/>
    </row>
    <row r="31" spans="1:15">
      <c r="A31" s="74">
        <v>2009</v>
      </c>
      <c r="B31" s="11">
        <f>IF(ISERROR('33a'!B32/'33a'!B31*100-100),"n.a.",'33a'!B32/'33a'!B31*100-100)</f>
        <v>-4.0556199304750891</v>
      </c>
      <c r="C31" s="12">
        <f>IF(ISERROR('33a'!C32/'33a'!C31*100-100),"n.a.",'33a'!C32/'33a'!C31*100-100)</f>
        <v>-22.602739726027394</v>
      </c>
      <c r="D31" s="12">
        <f>IF(ISERROR('33a'!D32/'33a'!D31*100-100),"n.a.",'33a'!D32/'33a'!D31*100-100)</f>
        <v>8.9820359281437021</v>
      </c>
      <c r="E31" s="12">
        <f>IF(ISERROR('33a'!E32/'33a'!E31*100-100),"n.a.",'33a'!E32/'33a'!E31*100-100)</f>
        <v>-16.751269035532999</v>
      </c>
      <c r="F31" s="12">
        <f>IF(ISERROR('33a'!F32/'33a'!F31*100-100),"n.a.",'33a'!F32/'33a'!F31*100-100)</f>
        <v>-1.0135135135135158</v>
      </c>
      <c r="G31" s="12">
        <f>IF(ISERROR('33a'!G32/'33a'!G31*100-100),"n.a.",'33a'!G32/'33a'!G31*100-100)</f>
        <v>16.279069767441868</v>
      </c>
      <c r="H31" s="13">
        <f>IF(ISERROR('33a'!H32/'33a'!H31*100-100),"n.a.",'33a'!H32/'33a'!H31*100-100)</f>
        <v>43.243243243243228</v>
      </c>
      <c r="I31"/>
      <c r="J31"/>
      <c r="K31"/>
      <c r="L31"/>
      <c r="M31"/>
      <c r="N31"/>
      <c r="O31"/>
    </row>
    <row r="32" spans="1:15">
      <c r="A32" s="74">
        <v>2010</v>
      </c>
      <c r="B32" s="11">
        <f>IF(ISERROR('33a'!B33/'33a'!B32*100-100),"n.a.",'33a'!B33/'33a'!B32*100-100)</f>
        <v>-6.1594202898550634</v>
      </c>
      <c r="C32" s="12">
        <f>IF(ISERROR('33a'!C33/'33a'!C32*100-100),"n.a.",'33a'!C33/'33a'!C32*100-100)</f>
        <v>-5.8997050147492729</v>
      </c>
      <c r="D32" s="12">
        <f>IF(ISERROR('33a'!D33/'33a'!D32*100-100),"n.a.",'33a'!D33/'33a'!D32*100-100)</f>
        <v>-13.461538461538453</v>
      </c>
      <c r="E32" s="12">
        <f>IF(ISERROR('33a'!E33/'33a'!E32*100-100),"n.a.",'33a'!E33/'33a'!E32*100-100)</f>
        <v>16.463414634146361</v>
      </c>
      <c r="F32" s="12">
        <f>IF(ISERROR('33a'!F33/'33a'!F32*100-100),"n.a.",'33a'!F33/'33a'!F32*100-100)</f>
        <v>-5.2901023890784984</v>
      </c>
      <c r="G32" s="12">
        <f>IF(ISERROR('33a'!G33/'33a'!G32*100-100),"n.a.",'33a'!G33/'33a'!G32*100-100)</f>
        <v>-12.666666666666671</v>
      </c>
      <c r="H32" s="13">
        <f>IF(ISERROR('33a'!H33/'33a'!H32*100-100),"n.a.",'33a'!H33/'33a'!H32*100-100)</f>
        <v>-20.754716981132077</v>
      </c>
      <c r="I32"/>
      <c r="J32"/>
      <c r="K32"/>
      <c r="L32"/>
      <c r="M32"/>
      <c r="N32"/>
      <c r="O32"/>
    </row>
    <row r="33" spans="1:15">
      <c r="A33" s="74">
        <v>2011</v>
      </c>
      <c r="B33" s="11">
        <f>IF(ISERROR('33a'!B34/'33a'!B33*100-100),"n.a.",'33a'!B34/'33a'!B33*100-100)</f>
        <v>4.8906048906048909</v>
      </c>
      <c r="C33" s="12">
        <f>IF(ISERROR('33a'!C34/'33a'!C33*100-100),"n.a.",'33a'!C34/'33a'!C33*100-100)</f>
        <v>0.31347962382446326</v>
      </c>
      <c r="D33" s="12">
        <f>IF(ISERROR('33a'!D34/'33a'!D33*100-100),"n.a.",'33a'!D34/'33a'!D33*100-100)</f>
        <v>13.650793650793645</v>
      </c>
      <c r="E33" s="12">
        <f>IF(ISERROR('33a'!E34/'33a'!E33*100-100),"n.a.",'33a'!E34/'33a'!E33*100-100)</f>
        <v>-12.041884816753935</v>
      </c>
      <c r="F33" s="12">
        <f>IF(ISERROR('33a'!F34/'33a'!F33*100-100),"n.a.",'33a'!F34/'33a'!F33*100-100)</f>
        <v>9.7297297297297121</v>
      </c>
      <c r="G33" s="12">
        <f>IF(ISERROR('33a'!G34/'33a'!G33*100-100),"n.a.",'33a'!G34/'33a'!G33*100-100)</f>
        <v>-0.7633587786259568</v>
      </c>
      <c r="H33" s="13">
        <f>IF(ISERROR('33a'!H34/'33a'!H33*100-100),"n.a.",'33a'!H34/'33a'!H33*100-100)</f>
        <v>7.1428571428571388</v>
      </c>
      <c r="I33"/>
      <c r="J33"/>
      <c r="K33"/>
      <c r="L33"/>
      <c r="M33"/>
      <c r="N33"/>
      <c r="O33"/>
    </row>
    <row r="34" spans="1:15">
      <c r="A34" s="74">
        <v>2012</v>
      </c>
      <c r="B34" s="11">
        <f>IF(ISERROR('33a'!B35/'33a'!B34*100-100),"n.a.",'33a'!B35/'33a'!B34*100-100)</f>
        <v>6.3803680981595221</v>
      </c>
      <c r="C34" s="12">
        <f>IF(ISERROR('33a'!C35/'33a'!C34*100-100),"n.a.",'33a'!C35/'33a'!C34*100-100)</f>
        <v>5.9375</v>
      </c>
      <c r="D34" s="12">
        <f>IF(ISERROR('33a'!D35/'33a'!D34*100-100),"n.a.",'33a'!D35/'33a'!D34*100-100)</f>
        <v>5.5865921787709567</v>
      </c>
      <c r="E34" s="12">
        <f>IF(ISERROR('33a'!E35/'33a'!E34*100-100),"n.a.",'33a'!E35/'33a'!E34*100-100)</f>
        <v>-11.904761904761912</v>
      </c>
      <c r="F34" s="12">
        <f>IF(ISERROR('33a'!F35/'33a'!F34*100-100),"n.a.",'33a'!F35/'33a'!F34*100-100)</f>
        <v>2.6272577996715825</v>
      </c>
      <c r="G34" s="12">
        <f>IF(ISERROR('33a'!G35/'33a'!G34*100-100),"n.a.",'33a'!G35/'33a'!G34*100-100)</f>
        <v>40.769230769230774</v>
      </c>
      <c r="H34" s="13">
        <f>IF(ISERROR('33a'!H35/'33a'!H34*100-100),"n.a.",'33a'!H35/'33a'!H34*100-100)</f>
        <v>35.555555555555543</v>
      </c>
      <c r="I34"/>
      <c r="J34"/>
      <c r="K34"/>
      <c r="L34"/>
      <c r="M34"/>
      <c r="N34"/>
      <c r="O34"/>
    </row>
    <row r="35" spans="1:15">
      <c r="A35" s="74">
        <v>2013</v>
      </c>
      <c r="B35" s="11">
        <f>IF(ISERROR('33a'!B36/'33a'!B35*100-100),"n.a.",'33a'!B36/'33a'!B35*100-100)</f>
        <v>1.0957324106113191</v>
      </c>
      <c r="C35" s="12">
        <f>IF(ISERROR('33a'!C36/'33a'!C35*100-100),"n.a.",'33a'!C36/'33a'!C35*100-100)</f>
        <v>2.0648967551622661</v>
      </c>
      <c r="D35" s="12">
        <f>IF(ISERROR('33a'!D36/'33a'!D35*100-100),"n.a.",'33a'!D36/'33a'!D35*100-100)</f>
        <v>7.1428571428571672</v>
      </c>
      <c r="E35" s="12">
        <f>IF(ISERROR('33a'!E36/'33a'!E35*100-100),"n.a.",'33a'!E36/'33a'!E35*100-100)</f>
        <v>5.4054054054053893</v>
      </c>
      <c r="F35" s="12">
        <f>IF(ISERROR('33a'!F36/'33a'!F35*100-100),"n.a.",'33a'!F36/'33a'!F35*100-100)</f>
        <v>-2.5600000000000023</v>
      </c>
      <c r="G35" s="12">
        <f>IF(ISERROR('33a'!G36/'33a'!G35*100-100),"n.a.",'33a'!G36/'33a'!G35*100-100)</f>
        <v>-3.8251366120218506</v>
      </c>
      <c r="H35" s="13">
        <f>IF(ISERROR('33a'!H36/'33a'!H35*100-100),"n.a.",'33a'!H36/'33a'!H35*100-100)</f>
        <v>0</v>
      </c>
      <c r="I35"/>
      <c r="J35"/>
      <c r="K35"/>
      <c r="L35"/>
      <c r="M35"/>
      <c r="N35"/>
      <c r="O35"/>
    </row>
    <row r="36" spans="1:15">
      <c r="A36" s="75" t="s">
        <v>188</v>
      </c>
      <c r="B36" s="107">
        <f>IF(ISERROR('33a'!B36/'33a'!B30*100-100),"n.a.",'33a'!B36/'33a'!B30*100-100)</f>
        <v>4.6567164179104594</v>
      </c>
      <c r="C36" s="108">
        <f>IF(ISERROR('33a'!C36/'33a'!C30*100-100),"n.a.",'33a'!C36/'33a'!C30*100-100)</f>
        <v>-16.222760290556892</v>
      </c>
      <c r="D36" s="108">
        <f>IF(ISERROR('33a'!D36/'33a'!D30*100-100),"n.a.",'33a'!D36/'33a'!D30*100-100)</f>
        <v>4.1131105398457493</v>
      </c>
      <c r="E36" s="108">
        <f>IF(ISERROR('33a'!E36/'33a'!E30*100-100),"n.a.",'33a'!E36/'33a'!E30*100-100)</f>
        <v>-12.359550561797761</v>
      </c>
      <c r="F36" s="108">
        <f>IF(ISERROR('33a'!F36/'33a'!F30*100-100),"n.a.",'33a'!F36/'33a'!F30*100-100)</f>
        <v>11.538461538461547</v>
      </c>
      <c r="G36" s="108">
        <f>IF(ISERROR('33a'!G36/'33a'!G30*100-100),"n.a.",'33a'!G36/'33a'!G30*100-100)</f>
        <v>49.152542372881356</v>
      </c>
      <c r="H36" s="118">
        <f>IF(ISERROR('33a'!H36/'33a'!H30*100-100),"n.a.",'33a'!H36/'33a'!H30*100-100)</f>
        <v>103.33333333333331</v>
      </c>
      <c r="I36"/>
      <c r="J36"/>
      <c r="K36"/>
      <c r="L36"/>
      <c r="M36"/>
      <c r="N36"/>
      <c r="O36"/>
    </row>
    <row r="37" spans="1:15">
      <c r="A37" s="77" t="s">
        <v>60</v>
      </c>
      <c r="B37" s="109"/>
      <c r="C37" s="109"/>
      <c r="D37" s="109"/>
      <c r="E37" s="109"/>
      <c r="F37" s="109"/>
      <c r="G37" s="109"/>
      <c r="H37" s="119"/>
      <c r="I37"/>
      <c r="J37"/>
      <c r="K37"/>
      <c r="L37"/>
      <c r="M37"/>
      <c r="N37"/>
      <c r="O37"/>
    </row>
    <row r="38" spans="1:15">
      <c r="A38" s="73">
        <v>2008</v>
      </c>
      <c r="B38" s="105">
        <f>IF(ISERROR('33a'!B39/'33a'!B38*100-100),"n.a.",'33a'!B39/'33a'!B38*100-100)</f>
        <v>5.9567738534528303</v>
      </c>
      <c r="C38" s="106">
        <f>IF(ISERROR('33a'!C39/'33a'!C38*100-100),"n.a.",'33a'!C39/'33a'!C38*100-100)</f>
        <v>0.69124423963134518</v>
      </c>
      <c r="D38" s="106">
        <f>IF(ISERROR('33a'!D39/'33a'!D38*100-100),"n.a.",'33a'!D39/'33a'!D38*100-100)</f>
        <v>12.378640776699015</v>
      </c>
      <c r="E38" s="106">
        <f>IF(ISERROR('33a'!E39/'33a'!E38*100-100),"n.a.",'33a'!E39/'33a'!E38*100-100)</f>
        <v>15.625</v>
      </c>
      <c r="F38" s="106">
        <f>IF(ISERROR('33a'!F39/'33a'!F38*100-100),"n.a.",'33a'!F39/'33a'!F38*100-100)</f>
        <v>-2.1216407355021119</v>
      </c>
      <c r="G38" s="106">
        <f>IF(ISERROR('33a'!G39/'33a'!G38*100-100),"n.a.",'33a'!G39/'33a'!G38*100-100)</f>
        <v>27.731092436974777</v>
      </c>
      <c r="H38" s="120">
        <f>IF(ISERROR('33a'!H39/'33a'!H38*100-100),"n.a.",'33a'!H39/'33a'!H38*100-100)</f>
        <v>29.411764705882348</v>
      </c>
      <c r="I38"/>
      <c r="J38"/>
      <c r="K38"/>
      <c r="L38"/>
      <c r="M38"/>
      <c r="N38"/>
      <c r="O38"/>
    </row>
    <row r="39" spans="1:15">
      <c r="A39" s="74">
        <v>2009</v>
      </c>
      <c r="B39" s="11">
        <f>IF(ISERROR('33a'!B40/'33a'!B39*100-100),"n.a.",'33a'!B40/'33a'!B39*100-100)</f>
        <v>-2.2388059701492438</v>
      </c>
      <c r="C39" s="12">
        <f>IF(ISERROR('33a'!C40/'33a'!C39*100-100),"n.a.",'33a'!C40/'33a'!C39*100-100)</f>
        <v>-10.297482837528605</v>
      </c>
      <c r="D39" s="12">
        <f>IF(ISERROR('33a'!D40/'33a'!D39*100-100),"n.a.",'33a'!D40/'33a'!D39*100-100)</f>
        <v>-5.8315334773217984</v>
      </c>
      <c r="E39" s="12">
        <f>IF(ISERROR('33a'!E40/'33a'!E39*100-100),"n.a.",'33a'!E40/'33a'!E39*100-100)</f>
        <v>-6.7567567567567579</v>
      </c>
      <c r="F39" s="12">
        <f>IF(ISERROR('33a'!F40/'33a'!F39*100-100),"n.a.",'33a'!F40/'33a'!F39*100-100)</f>
        <v>4.0462427745664655</v>
      </c>
      <c r="G39" s="12">
        <f>IF(ISERROR('33a'!G40/'33a'!G39*100-100),"n.a.",'33a'!G40/'33a'!G39*100-100)</f>
        <v>5.2631578947368354</v>
      </c>
      <c r="H39" s="13">
        <f>IF(ISERROR('33a'!H40/'33a'!H39*100-100),"n.a.",'33a'!H40/'33a'!H39*100-100)</f>
        <v>11.36363636363636</v>
      </c>
      <c r="I39"/>
      <c r="J39"/>
      <c r="K39"/>
      <c r="L39"/>
      <c r="M39"/>
      <c r="N39"/>
      <c r="O39"/>
    </row>
    <row r="40" spans="1:15">
      <c r="A40" s="74">
        <v>2010</v>
      </c>
      <c r="B40" s="11">
        <f>IF(ISERROR('33a'!B41/'33a'!B40*100-100),"n.a.",'33a'!B41/'33a'!B40*100-100)</f>
        <v>-1.8320610687022878</v>
      </c>
      <c r="C40" s="12">
        <f>IF(ISERROR('33a'!C41/'33a'!C40*100-100),"n.a.",'33a'!C41/'33a'!C40*100-100)</f>
        <v>-5.1020408163265216</v>
      </c>
      <c r="D40" s="12">
        <f>IF(ISERROR('33a'!D41/'33a'!D40*100-100),"n.a.",'33a'!D41/'33a'!D40*100-100)</f>
        <v>-3.6697247706422047</v>
      </c>
      <c r="E40" s="12">
        <f>IF(ISERROR('33a'!E41/'33a'!E40*100-100),"n.a.",'33a'!E41/'33a'!E40*100-100)</f>
        <v>2.8985507246376869</v>
      </c>
      <c r="F40" s="12">
        <f>IF(ISERROR('33a'!F41/'33a'!F40*100-100),"n.a.",'33a'!F41/'33a'!F40*100-100)</f>
        <v>-0.55555555555557135</v>
      </c>
      <c r="G40" s="12">
        <f>IF(ISERROR('33a'!G41/'33a'!G40*100-100),"n.a.",'33a'!G41/'33a'!G40*100-100)</f>
        <v>-1.875</v>
      </c>
      <c r="H40" s="13">
        <f>IF(ISERROR('33a'!H41/'33a'!H40*100-100),"n.a.",'33a'!H41/'33a'!H40*100-100)</f>
        <v>4.0816326530612059</v>
      </c>
      <c r="I40"/>
      <c r="J40"/>
      <c r="K40"/>
      <c r="L40"/>
      <c r="M40"/>
      <c r="N40"/>
      <c r="O40"/>
    </row>
    <row r="41" spans="1:15">
      <c r="A41" s="74">
        <v>2011</v>
      </c>
      <c r="B41" s="11">
        <f>IF(ISERROR('33a'!B42/'33a'!B41*100-100),"n.a.",'33a'!B42/'33a'!B41*100-100)</f>
        <v>5.5987558320373125</v>
      </c>
      <c r="C41" s="12">
        <f>IF(ISERROR('33a'!C42/'33a'!C41*100-100),"n.a.",'33a'!C42/'33a'!C41*100-100)</f>
        <v>0.53763440860214473</v>
      </c>
      <c r="D41" s="12">
        <f>IF(ISERROR('33a'!D42/'33a'!D41*100-100),"n.a.",'33a'!D42/'33a'!D41*100-100)</f>
        <v>7.857142857142847</v>
      </c>
      <c r="E41" s="12">
        <f>IF(ISERROR('33a'!E42/'33a'!E41*100-100),"n.a.",'33a'!E42/'33a'!E41*100-100)</f>
        <v>1.8779342723004504</v>
      </c>
      <c r="F41" s="12">
        <f>IF(ISERROR('33a'!F42/'33a'!F41*100-100),"n.a.",'33a'!F42/'33a'!F41*100-100)</f>
        <v>4.4692737430167568</v>
      </c>
      <c r="G41" s="12">
        <f>IF(ISERROR('33a'!G42/'33a'!G41*100-100),"n.a.",'33a'!G42/'33a'!G41*100-100)</f>
        <v>18.471337579617852</v>
      </c>
      <c r="H41" s="13">
        <f>IF(ISERROR('33a'!H42/'33a'!H41*100-100),"n.a.",'33a'!H42/'33a'!H41*100-100)</f>
        <v>15.686274509803937</v>
      </c>
      <c r="I41"/>
      <c r="J41"/>
      <c r="K41"/>
      <c r="L41"/>
      <c r="M41"/>
      <c r="N41"/>
      <c r="O41"/>
    </row>
    <row r="42" spans="1:15">
      <c r="A42" s="74">
        <v>2012</v>
      </c>
      <c r="B42" s="11">
        <f>IF(ISERROR('33a'!B43/'33a'!B42*100-100),"n.a.",'33a'!B43/'33a'!B42*100-100)</f>
        <v>0.34364261168384758</v>
      </c>
      <c r="C42" s="12">
        <f>IF(ISERROR('33a'!C43/'33a'!C42*100-100),"n.a.",'33a'!C43/'33a'!C42*100-100)</f>
        <v>8.0213903743315598</v>
      </c>
      <c r="D42" s="12">
        <f>IF(ISERROR('33a'!D43/'33a'!D42*100-100),"n.a.",'33a'!D43/'33a'!D42*100-100)</f>
        <v>1.3245033112582831</v>
      </c>
      <c r="E42" s="12">
        <f>IF(ISERROR('33a'!E43/'33a'!E42*100-100),"n.a.",'33a'!E43/'33a'!E42*100-100)</f>
        <v>-19.354838709677409</v>
      </c>
      <c r="F42" s="12">
        <f>IF(ISERROR('33a'!F43/'33a'!F42*100-100),"n.a.",'33a'!F43/'33a'!F42*100-100)</f>
        <v>5.7486631016042651</v>
      </c>
      <c r="G42" s="12">
        <f>IF(ISERROR('33a'!G43/'33a'!G42*100-100),"n.a.",'33a'!G43/'33a'!G42*100-100)</f>
        <v>-12.365591397849457</v>
      </c>
      <c r="H42" s="13">
        <f>IF(ISERROR('33a'!H43/'33a'!H42*100-100),"n.a.",'33a'!H43/'33a'!H42*100-100)</f>
        <v>-11.864406779661024</v>
      </c>
      <c r="I42"/>
      <c r="J42"/>
      <c r="K42"/>
      <c r="L42"/>
      <c r="M42"/>
      <c r="N42"/>
      <c r="O42"/>
    </row>
    <row r="43" spans="1:15">
      <c r="A43" s="74">
        <v>2013</v>
      </c>
      <c r="B43" s="11">
        <f>IF(ISERROR('33a'!B44/'33a'!B43*100-100),"n.a.",'33a'!B44/'33a'!B43*100-100)</f>
        <v>2.6908023483365895</v>
      </c>
      <c r="C43" s="12">
        <f>IF(ISERROR('33a'!C44/'33a'!C43*100-100),"n.a.",'33a'!C44/'33a'!C43*100-100)</f>
        <v>-8.9108910891089153</v>
      </c>
      <c r="D43" s="12">
        <f>IF(ISERROR('33a'!D44/'33a'!D43*100-100),"n.a.",'33a'!D44/'33a'!D43*100-100)</f>
        <v>15.25054466230938</v>
      </c>
      <c r="E43" s="12">
        <f>IF(ISERROR('33a'!E44/'33a'!E43*100-100),"n.a.",'33a'!E44/'33a'!E43*100-100)</f>
        <v>4</v>
      </c>
      <c r="F43" s="12">
        <f>IF(ISERROR('33a'!F44/'33a'!F43*100-100),"n.a.",'33a'!F44/'33a'!F43*100-100)</f>
        <v>-3.0341340075853225</v>
      </c>
      <c r="G43" s="12">
        <f>IF(ISERROR('33a'!G44/'33a'!G43*100-100),"n.a.",'33a'!G44/'33a'!G43*100-100)</f>
        <v>19.631901840490798</v>
      </c>
      <c r="H43" s="13">
        <f>IF(ISERROR('33a'!H44/'33a'!H43*100-100),"n.a.",'33a'!H44/'33a'!H43*100-100)</f>
        <v>13.461538461538453</v>
      </c>
      <c r="I43"/>
      <c r="J43"/>
      <c r="K43"/>
      <c r="L43"/>
      <c r="M43"/>
      <c r="N43"/>
      <c r="O43"/>
    </row>
    <row r="44" spans="1:15">
      <c r="A44" s="75" t="s">
        <v>188</v>
      </c>
      <c r="B44" s="107">
        <f>IF(ISERROR('33a'!B44/'33a'!B38*100-100),"n.a.",'33a'!B44/'33a'!B38*100-100)</f>
        <v>10.648392198207702</v>
      </c>
      <c r="C44" s="108">
        <f>IF(ISERROR('33a'!C44/'33a'!C38*100-100),"n.a.",'33a'!C44/'33a'!C38*100-100)</f>
        <v>-15.207373271889395</v>
      </c>
      <c r="D44" s="108">
        <f>IF(ISERROR('33a'!D44/'33a'!D38*100-100),"n.a.",'33a'!D44/'33a'!D38*100-100)</f>
        <v>28.398058252427177</v>
      </c>
      <c r="E44" s="108">
        <f>IF(ISERROR('33a'!E44/'33a'!E38*100-100),"n.a.",'33a'!E44/'33a'!E38*100-100)</f>
        <v>-5.2083333333333428</v>
      </c>
      <c r="F44" s="108">
        <f>IF(ISERROR('33a'!F44/'33a'!F38*100-100),"n.a.",'33a'!F44/'33a'!F38*100-100)</f>
        <v>8.48656294200849</v>
      </c>
      <c r="G44" s="108">
        <f>IF(ISERROR('33a'!G44/'33a'!G38*100-100),"n.a.",'33a'!G44/'33a'!G38*100-100)</f>
        <v>63.865546218487395</v>
      </c>
      <c r="H44" s="118">
        <f>IF(ISERROR('33a'!H44/'33a'!H38*100-100),"n.a.",'33a'!H44/'33a'!H38*100-100)</f>
        <v>73.529411764705884</v>
      </c>
      <c r="I44"/>
      <c r="J44"/>
      <c r="K44"/>
      <c r="L44"/>
      <c r="M44"/>
      <c r="N44"/>
      <c r="O44"/>
    </row>
    <row r="46" spans="1:15">
      <c r="A46" s="2" t="s">
        <v>158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>
  <sheetPr codeName="Sheet63">
    <pageSetUpPr fitToPage="1"/>
  </sheetPr>
  <dimension ref="A1:O46"/>
  <sheetViews>
    <sheetView view="pageBreakPreview" zoomScale="85" zoomScaleSheetLayoutView="85" workbookViewId="0">
      <selection activeCell="A2" sqref="A2"/>
    </sheetView>
  </sheetViews>
  <sheetFormatPr defaultRowHeight="15"/>
  <cols>
    <col min="1" max="1" width="10.140625" style="2" customWidth="1"/>
    <col min="2" max="8" width="15.7109375" style="2" customWidth="1"/>
    <col min="9" max="16384" width="9.140625" style="2"/>
  </cols>
  <sheetData>
    <row r="1" spans="1:15">
      <c r="A1" s="1" t="s">
        <v>244</v>
      </c>
    </row>
    <row r="2" spans="1:15">
      <c r="A2" s="1"/>
    </row>
    <row r="3" spans="1:15" ht="45">
      <c r="B3" s="70" t="s">
        <v>159</v>
      </c>
      <c r="C3" s="71" t="s">
        <v>165</v>
      </c>
      <c r="D3" s="71" t="s">
        <v>164</v>
      </c>
      <c r="E3" s="71" t="s">
        <v>163</v>
      </c>
      <c r="F3" s="71" t="s">
        <v>162</v>
      </c>
      <c r="G3" s="71" t="s">
        <v>161</v>
      </c>
      <c r="H3" s="72" t="s">
        <v>160</v>
      </c>
    </row>
    <row r="4" spans="1:15">
      <c r="A4" s="94" t="s">
        <v>137</v>
      </c>
      <c r="B4" s="46"/>
      <c r="C4" s="46"/>
      <c r="D4" s="46"/>
      <c r="E4" s="46"/>
      <c r="F4" s="46"/>
      <c r="G4" s="46"/>
      <c r="H4" s="47"/>
    </row>
    <row r="5" spans="1:15">
      <c r="A5" s="77" t="s">
        <v>43</v>
      </c>
      <c r="B5" s="46"/>
      <c r="C5" s="46"/>
      <c r="D5" s="46"/>
      <c r="E5" s="46"/>
      <c r="F5" s="46"/>
      <c r="G5" s="46"/>
      <c r="H5" s="47"/>
    </row>
    <row r="6" spans="1:15">
      <c r="A6" s="97">
        <v>2007</v>
      </c>
      <c r="B6" s="105">
        <f>IF(ISERROR('33a'!B6/'30a'!$B6*100),"n.a.",'33a'!B6/'30a'!$B6*100)</f>
        <v>100</v>
      </c>
      <c r="C6" s="106">
        <f>IF(ISERROR('33a'!C6/'30a'!$B6*100),"n.a.",'33a'!C6/'30a'!$B6*100)</f>
        <v>13.031830980884743</v>
      </c>
      <c r="D6" s="106">
        <f>IF(ISERROR('33a'!D6/'30a'!$B6*100),"n.a.",'33a'!D6/'30a'!$B6*100)</f>
        <v>20.370160911055422</v>
      </c>
      <c r="E6" s="106">
        <f>IF(ISERROR('33a'!E6/'30a'!$B6*100),"n.a.",'33a'!E6/'30a'!$B6*100)</f>
        <v>8.2378364219762954</v>
      </c>
      <c r="F6" s="106">
        <f>IF(ISERROR('33a'!F6/'30a'!$B6*100),"n.a.",'33a'!F6/'30a'!$B6*100)</f>
        <v>34.967645150344381</v>
      </c>
      <c r="G6" s="106">
        <f>IF(ISERROR('33a'!G6/'30a'!$B6*100),"n.a.",'33a'!G6/'30a'!$B6*100)</f>
        <v>16.297676522940094</v>
      </c>
      <c r="H6" s="120">
        <f>IF(ISERROR('33a'!H6/'30a'!$B6*100),"n.a.",'33a'!H6/'30a'!$B6*100)</f>
        <v>7.0942547073776216</v>
      </c>
      <c r="I6"/>
      <c r="J6" s="55"/>
      <c r="K6"/>
      <c r="L6"/>
      <c r="M6"/>
      <c r="N6"/>
      <c r="O6"/>
    </row>
    <row r="7" spans="1:15">
      <c r="A7" s="76">
        <v>2008</v>
      </c>
      <c r="B7" s="11">
        <f>IF(ISERROR('33a'!B7/'30a'!$B7*100),"n.a.",'33a'!B7/'30a'!$B7*100)</f>
        <v>100</v>
      </c>
      <c r="C7" s="12">
        <f>IF(ISERROR('33a'!C7/'30a'!$B7*100),"n.a.",'33a'!C7/'30a'!$B7*100)</f>
        <v>12.744822580456342</v>
      </c>
      <c r="D7" s="12">
        <f>IF(ISERROR('33a'!D7/'30a'!$B7*100),"n.a.",'33a'!D7/'30a'!$B7*100)</f>
        <v>19.949894051674686</v>
      </c>
      <c r="E7" s="12">
        <f>IF(ISERROR('33a'!E7/'30a'!$B7*100),"n.a.",'33a'!E7/'30a'!$B7*100)</f>
        <v>8.6462028354347389</v>
      </c>
      <c r="F7" s="12">
        <f>IF(ISERROR('33a'!F7/'30a'!$B7*100),"n.a.",'33a'!F7/'30a'!$B7*100)</f>
        <v>34.875144874091248</v>
      </c>
      <c r="G7" s="12">
        <f>IF(ISERROR('33a'!G7/'30a'!$B7*100),"n.a.",'33a'!G7/'30a'!$B7*100)</f>
        <v>16.266872709818657</v>
      </c>
      <c r="H7" s="13">
        <f>IF(ISERROR('33a'!H7/'30a'!$B7*100),"n.a.",'33a'!H7/'30a'!$B7*100)</f>
        <v>7.5170629485243339</v>
      </c>
      <c r="I7"/>
      <c r="J7" s="55"/>
      <c r="K7"/>
      <c r="L7"/>
      <c r="M7"/>
      <c r="N7"/>
      <c r="O7"/>
    </row>
    <row r="8" spans="1:15">
      <c r="A8" s="76">
        <v>2009</v>
      </c>
      <c r="B8" s="11">
        <f>IF(ISERROR('33a'!B8/'30a'!$B8*100),"n.a.",'33a'!B8/'30a'!$B8*100)</f>
        <v>100</v>
      </c>
      <c r="C8" s="12">
        <f>IF(ISERROR('33a'!C8/'30a'!$B8*100),"n.a.",'33a'!C8/'30a'!$B8*100)</f>
        <v>11.692653646406539</v>
      </c>
      <c r="D8" s="12">
        <f>IF(ISERROR('33a'!D8/'30a'!$B8*100),"n.a.",'33a'!D8/'30a'!$B8*100)</f>
        <v>19.992623306781201</v>
      </c>
      <c r="E8" s="12">
        <f>IF(ISERROR('33a'!E8/'30a'!$B8*100),"n.a.",'33a'!E8/'30a'!$B8*100)</f>
        <v>8.2071661005252921</v>
      </c>
      <c r="F8" s="12">
        <f>IF(ISERROR('33a'!F8/'30a'!$B8*100),"n.a.",'33a'!F8/'30a'!$B8*100)</f>
        <v>35.345663515708189</v>
      </c>
      <c r="G8" s="12">
        <f>IF(ISERROR('33a'!G8/'30a'!$B8*100),"n.a.",'33a'!G8/'30a'!$B8*100)</f>
        <v>16.990190187808231</v>
      </c>
      <c r="H8" s="13">
        <f>IF(ISERROR('33a'!H8/'30a'!$B8*100),"n.a.",'33a'!H8/'30a'!$B8*100)</f>
        <v>7.7717032427705428</v>
      </c>
      <c r="I8"/>
      <c r="J8" s="55"/>
      <c r="K8"/>
      <c r="L8"/>
      <c r="M8"/>
      <c r="N8"/>
      <c r="O8"/>
    </row>
    <row r="9" spans="1:15">
      <c r="A9" s="76">
        <v>2010</v>
      </c>
      <c r="B9" s="11">
        <f>IF(ISERROR('33a'!B9/'30a'!$B9*100),"n.a.",'33a'!B9/'30a'!$B9*100)</f>
        <v>100</v>
      </c>
      <c r="C9" s="12">
        <f>IF(ISERROR('33a'!C9/'30a'!$B9*100),"n.a.",'33a'!C9/'30a'!$B9*100)</f>
        <v>11.019232010704664</v>
      </c>
      <c r="D9" s="12">
        <f>IF(ISERROR('33a'!D9/'30a'!$B9*100),"n.a.",'33a'!D9/'30a'!$B9*100)</f>
        <v>19.707969224087844</v>
      </c>
      <c r="E9" s="12">
        <f>IF(ISERROR('33a'!E9/'30a'!$B9*100),"n.a.",'33a'!E9/'30a'!$B9*100)</f>
        <v>8.1722840727025172</v>
      </c>
      <c r="F9" s="12">
        <f>IF(ISERROR('33a'!F9/'30a'!$B9*100),"n.a.",'33a'!F9/'30a'!$B9*100)</f>
        <v>35.493242093278482</v>
      </c>
      <c r="G9" s="12">
        <f>IF(ISERROR('33a'!G9/'30a'!$B9*100),"n.a.",'33a'!G9/'30a'!$B9*100)</f>
        <v>17.626310940003407</v>
      </c>
      <c r="H9" s="13">
        <f>IF(ISERROR('33a'!H9/'30a'!$B9*100),"n.a.",'33a'!H9/'30a'!$B9*100)</f>
        <v>7.9803747806541354</v>
      </c>
      <c r="I9"/>
      <c r="J9" s="55"/>
      <c r="K9"/>
      <c r="L9"/>
      <c r="M9"/>
      <c r="N9"/>
      <c r="O9"/>
    </row>
    <row r="10" spans="1:15">
      <c r="A10" s="76">
        <v>2011</v>
      </c>
      <c r="B10" s="11">
        <f>IF(ISERROR('33a'!B10/'30a'!$B10*100),"n.a.",'33a'!B10/'30a'!$B10*100)</f>
        <v>100</v>
      </c>
      <c r="C10" s="12">
        <f>IF(ISERROR('33a'!C10/'30a'!$B10*100),"n.a.",'33a'!C10/'30a'!$B10*100)</f>
        <v>10.570655942310358</v>
      </c>
      <c r="D10" s="12">
        <f>IF(ISERROR('33a'!D10/'30a'!$B10*100),"n.a.",'33a'!D10/'30a'!$B10*100)</f>
        <v>19.78516618129709</v>
      </c>
      <c r="E10" s="12">
        <f>IF(ISERROR('33a'!E10/'30a'!$B10*100),"n.a.",'33a'!E10/'30a'!$B10*100)</f>
        <v>7.7988489807238937</v>
      </c>
      <c r="F10" s="12">
        <f>IF(ISERROR('33a'!F10/'30a'!$B10*100),"n.a.",'33a'!F10/'30a'!$B10*100)</f>
        <v>35.849165626589006</v>
      </c>
      <c r="G10" s="12">
        <f>IF(ISERROR('33a'!G10/'30a'!$B10*100),"n.a.",'33a'!G10/'30a'!$B10*100)</f>
        <v>17.745458327555124</v>
      </c>
      <c r="H10" s="13">
        <f>IF(ISERROR('33a'!H10/'30a'!$B10*100),"n.a.",'33a'!H10/'30a'!$B10*100)</f>
        <v>8.2507049415245231</v>
      </c>
      <c r="I10"/>
      <c r="J10" s="55"/>
      <c r="K10"/>
      <c r="L10"/>
      <c r="M10"/>
      <c r="N10"/>
      <c r="O10"/>
    </row>
    <row r="11" spans="1:15">
      <c r="A11" s="76">
        <v>2012</v>
      </c>
      <c r="B11" s="11">
        <f>IF(ISERROR('33a'!B11/'30a'!$B11*100),"n.a.",'33a'!B11/'30a'!$B11*100)</f>
        <v>100</v>
      </c>
      <c r="C11" s="12">
        <f>IF(ISERROR('33a'!C11/'30a'!$B11*100),"n.a.",'33a'!C11/'30a'!$B11*100)</f>
        <v>10.286500716680088</v>
      </c>
      <c r="D11" s="12">
        <f>IF(ISERROR('33a'!D11/'30a'!$B11*100),"n.a.",'33a'!D11/'30a'!$B11*100)</f>
        <v>19.695853534574816</v>
      </c>
      <c r="E11" s="12">
        <f>IF(ISERROR('33a'!E11/'30a'!$B11*100),"n.a.",'33a'!E11/'30a'!$B11*100)</f>
        <v>7.2730179940952402</v>
      </c>
      <c r="F11" s="12">
        <f>IF(ISERROR('33a'!F11/'30a'!$B11*100),"n.a.",'33a'!F11/'30a'!$B11*100)</f>
        <v>35.830577969653881</v>
      </c>
      <c r="G11" s="12">
        <f>IF(ISERROR('33a'!G11/'30a'!$B11*100),"n.a.",'33a'!G11/'30a'!$B11*100)</f>
        <v>18.277911976837814</v>
      </c>
      <c r="H11" s="13">
        <f>IF(ISERROR('33a'!H11/'30a'!$B11*100),"n.a.",'33a'!H11/'30a'!$B11*100)</f>
        <v>8.6361378081581606</v>
      </c>
      <c r="I11"/>
      <c r="J11" s="55"/>
      <c r="K11"/>
      <c r="L11"/>
      <c r="M11"/>
      <c r="N11"/>
      <c r="O11"/>
    </row>
    <row r="12" spans="1:15">
      <c r="A12" s="98">
        <v>2013</v>
      </c>
      <c r="B12" s="107">
        <f>IF(ISERROR('33a'!B12/'30a'!$B12*100),"n.a.",'33a'!B12/'30a'!$B12*100)</f>
        <v>100</v>
      </c>
      <c r="C12" s="108">
        <f>IF(ISERROR('33a'!C12/'30a'!$B12*100),"n.a.",'33a'!C12/'30a'!$B12*100)</f>
        <v>9.8405559406861318</v>
      </c>
      <c r="D12" s="108">
        <f>IF(ISERROR('33a'!D12/'30a'!$B12*100),"n.a.",'33a'!D12/'30a'!$B12*100)</f>
        <v>20.002367144040715</v>
      </c>
      <c r="E12" s="108">
        <f>IF(ISERROR('33a'!E12/'30a'!$B12*100),"n.a.",'33a'!E12/'30a'!$B12*100)</f>
        <v>7.0281633780272665</v>
      </c>
      <c r="F12" s="108">
        <f>IF(ISERROR('33a'!F12/'30a'!$B12*100),"n.a.",'33a'!F12/'30a'!$B12*100)</f>
        <v>35.663279396265544</v>
      </c>
      <c r="G12" s="108">
        <f>IF(ISERROR('33a'!G12/'30a'!$B12*100),"n.a.",'33a'!G12/'30a'!$B12*100)</f>
        <v>18.694238258683754</v>
      </c>
      <c r="H12" s="118">
        <f>IF(ISERROR('33a'!H12/'30a'!$B12*100),"n.a.",'33a'!H12/'30a'!$B12*100)</f>
        <v>8.7708322765725999</v>
      </c>
      <c r="I12"/>
      <c r="J12" s="55"/>
      <c r="K12"/>
      <c r="L12"/>
      <c r="M12"/>
      <c r="N12"/>
      <c r="O12"/>
    </row>
    <row r="13" spans="1:15">
      <c r="A13" s="77" t="s">
        <v>58</v>
      </c>
      <c r="B13" s="109"/>
      <c r="C13" s="109"/>
      <c r="D13" s="109"/>
      <c r="E13" s="109"/>
      <c r="F13" s="109"/>
      <c r="G13" s="109"/>
      <c r="H13" s="119"/>
      <c r="I13"/>
      <c r="J13" s="55"/>
      <c r="K13"/>
      <c r="L13"/>
      <c r="M13"/>
      <c r="N13"/>
      <c r="O13"/>
    </row>
    <row r="14" spans="1:15">
      <c r="A14" s="97">
        <v>2007</v>
      </c>
      <c r="B14" s="105">
        <f>IF(ISERROR('33a'!B14/'30a'!$B14*100),"n.a.",'33a'!B14/'30a'!$B14*100)</f>
        <v>100</v>
      </c>
      <c r="C14" s="106">
        <f>IF(ISERROR('33a'!C14/'30a'!$B14*100),"n.a.",'33a'!C14/'30a'!$B14*100)</f>
        <v>12.796514246071835</v>
      </c>
      <c r="D14" s="106">
        <f>IF(ISERROR('33a'!D14/'30a'!$B14*100),"n.a.",'33a'!D14/'30a'!$B14*100)</f>
        <v>20.32545062862846</v>
      </c>
      <c r="E14" s="106">
        <f>IF(ISERROR('33a'!E14/'30a'!$B14*100),"n.a.",'33a'!E14/'30a'!$B14*100)</f>
        <v>8.1922519869040826</v>
      </c>
      <c r="F14" s="106">
        <f>IF(ISERROR('33a'!F14/'30a'!$B14*100),"n.a.",'33a'!F14/'30a'!$B14*100)</f>
        <v>34.963426359796991</v>
      </c>
      <c r="G14" s="106">
        <f>IF(ISERROR('33a'!G14/'30a'!$B14*100),"n.a.",'33a'!G14/'30a'!$B14*100)</f>
        <v>16.510473083991577</v>
      </c>
      <c r="H14" s="120">
        <f>IF(ISERROR('33a'!H14/'30a'!$B14*100),"n.a.",'33a'!H14/'30a'!$B14*100)</f>
        <v>7.2118836946070619</v>
      </c>
      <c r="I14"/>
      <c r="J14" s="55"/>
      <c r="K14"/>
      <c r="L14"/>
      <c r="M14"/>
      <c r="N14"/>
      <c r="O14"/>
    </row>
    <row r="15" spans="1:15">
      <c r="A15" s="76">
        <v>2008</v>
      </c>
      <c r="B15" s="11">
        <f>IF(ISERROR('33a'!B15/'30a'!$B15*100),"n.a.",'33a'!B15/'30a'!$B15*100)</f>
        <v>100</v>
      </c>
      <c r="C15" s="12">
        <f>IF(ISERROR('33a'!C15/'30a'!$B15*100),"n.a.",'33a'!C15/'30a'!$B15*100)</f>
        <v>12.499775474646595</v>
      </c>
      <c r="D15" s="12">
        <f>IF(ISERROR('33a'!D15/'30a'!$B15*100),"n.a.",'33a'!D15/'30a'!$B15*100)</f>
        <v>19.921685556733067</v>
      </c>
      <c r="E15" s="12">
        <f>IF(ISERROR('33a'!E15/'30a'!$B15*100),"n.a.",'33a'!E15/'30a'!$B15*100)</f>
        <v>8.5900406540573222</v>
      </c>
      <c r="F15" s="12">
        <f>IF(ISERROR('33a'!F15/'30a'!$B15*100),"n.a.",'33a'!F15/'30a'!$B15*100)</f>
        <v>34.885252576054221</v>
      </c>
      <c r="G15" s="12">
        <f>IF(ISERROR('33a'!G15/'30a'!$B15*100),"n.a.",'33a'!G15/'30a'!$B15*100)</f>
        <v>16.46459384860405</v>
      </c>
      <c r="H15" s="13">
        <f>IF(ISERROR('33a'!H15/'30a'!$B15*100),"n.a.",'33a'!H15/'30a'!$B15*100)</f>
        <v>7.6392506241804821</v>
      </c>
      <c r="I15"/>
      <c r="J15" s="55"/>
      <c r="K15"/>
      <c r="L15"/>
      <c r="M15"/>
      <c r="N15"/>
      <c r="O15"/>
    </row>
    <row r="16" spans="1:15">
      <c r="A16" s="76">
        <v>2009</v>
      </c>
      <c r="B16" s="11">
        <f>IF(ISERROR('33a'!B16/'30a'!$B16*100),"n.a.",'33a'!B16/'30a'!$B16*100)</f>
        <v>100</v>
      </c>
      <c r="C16" s="12">
        <f>IF(ISERROR('33a'!C16/'30a'!$B16*100),"n.a.",'33a'!C16/'30a'!$B16*100)</f>
        <v>11.504704673044992</v>
      </c>
      <c r="D16" s="12">
        <f>IF(ISERROR('33a'!D16/'30a'!$B16*100),"n.a.",'33a'!D16/'30a'!$B16*100)</f>
        <v>19.946962186228419</v>
      </c>
      <c r="E16" s="12">
        <f>IF(ISERROR('33a'!E16/'30a'!$B16*100),"n.a.",'33a'!E16/'30a'!$B16*100)</f>
        <v>8.1612544172835157</v>
      </c>
      <c r="F16" s="12">
        <f>IF(ISERROR('33a'!F16/'30a'!$B16*100),"n.a.",'33a'!F16/'30a'!$B16*100)</f>
        <v>35.329144643606575</v>
      </c>
      <c r="G16" s="12">
        <f>IF(ISERROR('33a'!G16/'30a'!$B16*100),"n.a.",'33a'!G16/'30a'!$B16*100)</f>
        <v>17.178290990262212</v>
      </c>
      <c r="H16" s="13">
        <f>IF(ISERROR('33a'!H16/'30a'!$B16*100),"n.a.",'33a'!H16/'30a'!$B16*100)</f>
        <v>7.8796430895742997</v>
      </c>
      <c r="I16"/>
      <c r="J16" s="55"/>
      <c r="K16"/>
      <c r="L16"/>
      <c r="M16"/>
      <c r="N16"/>
      <c r="O16"/>
    </row>
    <row r="17" spans="1:15">
      <c r="A17" s="76">
        <v>2010</v>
      </c>
      <c r="B17" s="11">
        <f>IF(ISERROR('33a'!B17/'30a'!$B17*100),"n.a.",'33a'!B17/'30a'!$B17*100)</f>
        <v>100</v>
      </c>
      <c r="C17" s="12">
        <f>IF(ISERROR('33a'!C17/'30a'!$B17*100),"n.a.",'33a'!C17/'30a'!$B17*100)</f>
        <v>10.829812101051875</v>
      </c>
      <c r="D17" s="12">
        <f>IF(ISERROR('33a'!D17/'30a'!$B17*100),"n.a.",'33a'!D17/'30a'!$B17*100)</f>
        <v>19.673948874704067</v>
      </c>
      <c r="E17" s="12">
        <f>IF(ISERROR('33a'!E17/'30a'!$B17*100),"n.a.",'33a'!E17/'30a'!$B17*100)</f>
        <v>8.1015313614432571</v>
      </c>
      <c r="F17" s="12">
        <f>IF(ISERROR('33a'!F17/'30a'!$B17*100),"n.a.",'33a'!F17/'30a'!$B17*100)</f>
        <v>35.4730438430879</v>
      </c>
      <c r="G17" s="12">
        <f>IF(ISERROR('33a'!G17/'30a'!$B17*100),"n.a.",'33a'!G17/'30a'!$B17*100)</f>
        <v>17.826725403817917</v>
      </c>
      <c r="H17" s="13">
        <f>IF(ISERROR('33a'!H17/'30a'!$B17*100),"n.a.",'33a'!H17/'30a'!$B17*100)</f>
        <v>8.0943390572087868</v>
      </c>
      <c r="I17"/>
      <c r="J17" s="55"/>
      <c r="K17"/>
      <c r="L17"/>
      <c r="M17"/>
      <c r="N17"/>
      <c r="O17"/>
    </row>
    <row r="18" spans="1:15">
      <c r="A18" s="76">
        <v>2011</v>
      </c>
      <c r="B18" s="11">
        <f>IF(ISERROR('33a'!B18/'30a'!$B18*100),"n.a.",'33a'!B18/'30a'!$B18*100)</f>
        <v>100</v>
      </c>
      <c r="C18" s="12">
        <f>IF(ISERROR('33a'!C18/'30a'!$B18*100),"n.a.",'33a'!C18/'30a'!$B18*100)</f>
        <v>10.385721626043148</v>
      </c>
      <c r="D18" s="12">
        <f>IF(ISERROR('33a'!D18/'30a'!$B18*100),"n.a.",'33a'!D18/'30a'!$B18*100)</f>
        <v>19.731985187722582</v>
      </c>
      <c r="E18" s="12">
        <f>IF(ISERROR('33a'!E18/'30a'!$B18*100),"n.a.",'33a'!E18/'30a'!$B18*100)</f>
        <v>7.7410095736450133</v>
      </c>
      <c r="F18" s="12">
        <f>IF(ISERROR('33a'!F18/'30a'!$B18*100),"n.a.",'33a'!F18/'30a'!$B18*100)</f>
        <v>35.82350474548042</v>
      </c>
      <c r="G18" s="12">
        <f>IF(ISERROR('33a'!G18/'30a'!$B18*100),"n.a.",'33a'!G18/'30a'!$B18*100)</f>
        <v>17.950141448980915</v>
      </c>
      <c r="H18" s="13">
        <f>IF(ISERROR('33a'!H18/'30a'!$B18*100),"n.a.",'33a'!H18/'30a'!$B18*100)</f>
        <v>8.3682280193008474</v>
      </c>
      <c r="I18"/>
      <c r="J18" s="55"/>
      <c r="K18"/>
      <c r="L18"/>
      <c r="M18"/>
      <c r="N18"/>
      <c r="O18"/>
    </row>
    <row r="19" spans="1:15">
      <c r="A19" s="76">
        <v>2012</v>
      </c>
      <c r="B19" s="11">
        <f>IF(ISERROR('33a'!B19/'30a'!$B19*100),"n.a.",'33a'!B19/'30a'!$B19*100)</f>
        <v>100</v>
      </c>
      <c r="C19" s="12">
        <f>IF(ISERROR('33a'!C19/'30a'!$B19*100),"n.a.",'33a'!C19/'30a'!$B19*100)</f>
        <v>10.074219411500213</v>
      </c>
      <c r="D19" s="12">
        <f>IF(ISERROR('33a'!D19/'30a'!$B19*100),"n.a.",'33a'!D19/'30a'!$B19*100)</f>
        <v>19.640990604324696</v>
      </c>
      <c r="E19" s="12">
        <f>IF(ISERROR('33a'!E19/'30a'!$B19*100),"n.a.",'33a'!E19/'30a'!$B19*100)</f>
        <v>7.2403342501270078</v>
      </c>
      <c r="F19" s="12">
        <f>IF(ISERROR('33a'!F19/'30a'!$B19*100),"n.a.",'33a'!F19/'30a'!$B19*100)</f>
        <v>35.796413409713338</v>
      </c>
      <c r="G19" s="12">
        <f>IF(ISERROR('33a'!G19/'30a'!$B19*100),"n.a.",'33a'!G19/'30a'!$B19*100)</f>
        <v>18.48536341818054</v>
      </c>
      <c r="H19" s="13">
        <f>IF(ISERROR('33a'!H19/'30a'!$B19*100),"n.a.",'33a'!H19/'30a'!$B19*100)</f>
        <v>8.7632628511699338</v>
      </c>
      <c r="I19"/>
      <c r="J19" s="55"/>
      <c r="K19"/>
      <c r="L19"/>
      <c r="M19"/>
      <c r="N19"/>
      <c r="O19"/>
    </row>
    <row r="20" spans="1:15">
      <c r="A20" s="98">
        <v>2013</v>
      </c>
      <c r="B20" s="107">
        <f>IF(ISERROR('33a'!B20/'30a'!$B20*100),"n.a.",'33a'!B20/'30a'!$B20*100)</f>
        <v>100</v>
      </c>
      <c r="C20" s="108">
        <f>IF(ISERROR('33a'!C20/'30a'!$B20*100),"n.a.",'33a'!C20/'30a'!$B20*100)</f>
        <v>9.6462207057141871</v>
      </c>
      <c r="D20" s="108">
        <f>IF(ISERROR('33a'!D20/'30a'!$B20*100),"n.a.",'33a'!D20/'30a'!$B20*100)</f>
        <v>19.903975838338194</v>
      </c>
      <c r="E20" s="108">
        <f>IF(ISERROR('33a'!E20/'30a'!$B20*100),"n.a.",'33a'!E20/'30a'!$B20*100)</f>
        <v>6.9879768066490682</v>
      </c>
      <c r="F20" s="108">
        <f>IF(ISERROR('33a'!F20/'30a'!$B20*100),"n.a.",'33a'!F20/'30a'!$B20*100)</f>
        <v>18.370240579142123</v>
      </c>
      <c r="G20" s="108">
        <f>IF(ISERROR('33a'!G20/'30a'!$B20*100),"n.a.",'33a'!G20/'30a'!$B20*100)</f>
        <v>18.899929682186539</v>
      </c>
      <c r="H20" s="118">
        <f>IF(ISERROR('33a'!H20/'30a'!$B20*100),"n.a.",'33a'!H20/'30a'!$B20*100)</f>
        <v>8.9003907826026829</v>
      </c>
      <c r="I20"/>
      <c r="J20" s="55"/>
      <c r="K20"/>
      <c r="L20"/>
      <c r="M20"/>
      <c r="N20"/>
      <c r="O20"/>
    </row>
    <row r="21" spans="1:15">
      <c r="A21" s="77" t="s">
        <v>247</v>
      </c>
      <c r="B21" s="109"/>
      <c r="C21" s="109"/>
      <c r="D21" s="109"/>
      <c r="E21" s="109"/>
      <c r="F21" s="109"/>
      <c r="G21" s="109"/>
      <c r="H21" s="119"/>
      <c r="I21"/>
      <c r="J21" s="55"/>
      <c r="K21"/>
      <c r="L21"/>
      <c r="M21"/>
      <c r="N21"/>
      <c r="O21"/>
    </row>
    <row r="22" spans="1:15">
      <c r="A22" s="97">
        <v>2007</v>
      </c>
      <c r="B22" s="105">
        <f>IF(ISERROR('33a'!B22/'30a'!$B22*100),"n.a.",'33a'!B22/'30a'!$B22*100)</f>
        <v>100</v>
      </c>
      <c r="C22" s="106">
        <f>IF(ISERROR('33a'!C22/'30a'!$B22*100),"n.a.",'33a'!C22/'30a'!$B22*100)</f>
        <v>23.611491108071135</v>
      </c>
      <c r="D22" s="106">
        <f>IF(ISERROR('33a'!D22/'30a'!$B22*100),"n.a.",'33a'!D22/'30a'!$B22*100)</f>
        <v>22.38030095759234</v>
      </c>
      <c r="E22" s="106">
        <f>IF(ISERROR('33a'!E22/'30a'!$B22*100),"n.a.",'33a'!E22/'30a'!$B22*100)</f>
        <v>10.314637482900139</v>
      </c>
      <c r="F22" s="106">
        <f>IF(ISERROR('33a'!F22/'30a'!$B22*100),"n.a.",'33a'!F22/'30a'!$B22*100)</f>
        <v>35.157318741450069</v>
      </c>
      <c r="G22" s="106">
        <f>IF(ISERROR('33a'!G22/'30a'!$B22*100),"n.a.",'33a'!G22/'30a'!$B22*100)</f>
        <v>6.7578659370725029</v>
      </c>
      <c r="H22" s="120">
        <f>IF(ISERROR('33a'!H22/'30a'!$B22*100),"n.a.",'33a'!H22/'30a'!$B22*100)</f>
        <v>1.8057455540355676</v>
      </c>
      <c r="I22"/>
      <c r="J22" s="55"/>
      <c r="K22"/>
      <c r="L22"/>
      <c r="M22"/>
      <c r="N22"/>
      <c r="O22"/>
    </row>
    <row r="23" spans="1:15">
      <c r="A23" s="76">
        <v>2008</v>
      </c>
      <c r="B23" s="11">
        <f>IF(ISERROR('33a'!B23/'30a'!$B23*100),"n.a.",'33a'!B23/'30a'!$B23*100)</f>
        <v>100</v>
      </c>
      <c r="C23" s="12">
        <f>IF(ISERROR('33a'!C23/'30a'!$B23*100),"n.a.",'33a'!C23/'30a'!$B23*100)</f>
        <v>23.461639172558261</v>
      </c>
      <c r="D23" s="12">
        <f>IF(ISERROR('33a'!D23/'30a'!$B23*100),"n.a.",'33a'!D23/'30a'!$B23*100)</f>
        <v>21.183555904687093</v>
      </c>
      <c r="E23" s="12">
        <f>IF(ISERROR('33a'!E23/'30a'!$B23*100),"n.a.",'33a'!E23/'30a'!$B23*100)</f>
        <v>11.128567687876407</v>
      </c>
      <c r="F23" s="12">
        <f>IF(ISERROR('33a'!F23/'30a'!$B23*100),"n.a.",'33a'!F23/'30a'!$B23*100)</f>
        <v>34.45928253469495</v>
      </c>
      <c r="G23" s="12">
        <f>IF(ISERROR('33a'!G23/'30a'!$B23*100),"n.a.",'33a'!G23/'30a'!$B23*100)</f>
        <v>7.6197957580518461</v>
      </c>
      <c r="H23" s="13">
        <f>IF(ISERROR('33a'!H23/'30a'!$B23*100),"n.a.",'33a'!H23/'30a'!$B23*100)</f>
        <v>2.1733438072793927</v>
      </c>
      <c r="I23"/>
      <c r="J23" s="55"/>
      <c r="K23"/>
      <c r="L23"/>
      <c r="M23"/>
      <c r="N23"/>
      <c r="O23"/>
    </row>
    <row r="24" spans="1:15">
      <c r="A24" s="76">
        <v>2009</v>
      </c>
      <c r="B24" s="11">
        <f>IF(ISERROR('33a'!B24/'30a'!$B24*100),"n.a.",'33a'!B24/'30a'!$B24*100)</f>
        <v>100</v>
      </c>
      <c r="C24" s="12">
        <f>IF(ISERROR('33a'!C24/'30a'!$B24*100),"n.a.",'33a'!C24/'30a'!$B24*100)</f>
        <v>20.081411126187245</v>
      </c>
      <c r="D24" s="12">
        <f>IF(ISERROR('33a'!D24/'30a'!$B24*100),"n.a.",'33a'!D24/'30a'!$B24*100)</f>
        <v>22.035278154681141</v>
      </c>
      <c r="E24" s="12">
        <f>IF(ISERROR('33a'!E24/'30a'!$B24*100),"n.a.",'33a'!E24/'30a'!$B24*100)</f>
        <v>10.257801899592943</v>
      </c>
      <c r="F24" s="12">
        <f>IF(ISERROR('33a'!F24/'30a'!$B24*100),"n.a.",'33a'!F24/'30a'!$B24*100)</f>
        <v>36.092265943012215</v>
      </c>
      <c r="G24" s="12">
        <f>IF(ISERROR('33a'!G24/'30a'!$B24*100),"n.a.",'33a'!G24/'30a'!$B24*100)</f>
        <v>8.5753052917232022</v>
      </c>
      <c r="H24" s="13">
        <f>IF(ISERROR('33a'!H24/'30a'!$B24*100),"n.a.",'33a'!H24/'30a'!$B24*100)</f>
        <v>2.9579375848032567</v>
      </c>
      <c r="I24"/>
      <c r="J24" s="55"/>
      <c r="K24"/>
      <c r="L24"/>
      <c r="M24"/>
      <c r="N24"/>
      <c r="O24"/>
    </row>
    <row r="25" spans="1:15">
      <c r="A25" s="76">
        <v>2010</v>
      </c>
      <c r="B25" s="11">
        <f>IF(ISERROR('33a'!B25/'30a'!$B25*100),"n.a.",'33a'!B25/'30a'!$B25*100)</f>
        <v>100</v>
      </c>
      <c r="C25" s="12">
        <f>IF(ISERROR('33a'!C25/'30a'!$B25*100),"n.a.",'33a'!C25/'30a'!$B25*100)</f>
        <v>19.926719278466742</v>
      </c>
      <c r="D25" s="12">
        <f>IF(ISERROR('33a'!D25/'30a'!$B25*100),"n.a.",'33a'!D25/'30a'!$B25*100)</f>
        <v>21.307779030439683</v>
      </c>
      <c r="E25" s="12">
        <f>IF(ISERROR('33a'!E25/'30a'!$B25*100),"n.a.",'33a'!E25/'30a'!$B25*100)</f>
        <v>11.499436302142051</v>
      </c>
      <c r="F25" s="12">
        <f>IF(ISERROR('33a'!F25/'30a'!$B25*100),"n.a.",'33a'!F25/'30a'!$B25*100)</f>
        <v>36.443066516347237</v>
      </c>
      <c r="G25" s="12">
        <f>IF(ISERROR('33a'!G25/'30a'!$B25*100),"n.a.",'33a'!G25/'30a'!$B25*100)</f>
        <v>8.2018038331454335</v>
      </c>
      <c r="H25" s="13">
        <f>IF(ISERROR('33a'!H25/'30a'!$B25*100),"n.a.",'33a'!H25/'30a'!$B25*100)</f>
        <v>2.6211950394588501</v>
      </c>
      <c r="J25" s="55"/>
    </row>
    <row r="26" spans="1:15">
      <c r="A26" s="76">
        <v>2011</v>
      </c>
      <c r="B26" s="11">
        <f>IF(ISERROR('33a'!B26/'30a'!$B26*100),"n.a.",'33a'!B26/'30a'!$B26*100)</f>
        <v>100</v>
      </c>
      <c r="C26" s="12">
        <f>IF(ISERROR('33a'!C26/'30a'!$B26*100),"n.a.",'33a'!C26/'30a'!$B26*100)</f>
        <v>18.958611481975968</v>
      </c>
      <c r="D26" s="12">
        <f>IF(ISERROR('33a'!D26/'30a'!$B26*100),"n.a.",'33a'!D26/'30a'!$B26*100)</f>
        <v>22.189586114819761</v>
      </c>
      <c r="E26" s="12">
        <f>IF(ISERROR('33a'!E26/'30a'!$B26*100),"n.a.",'33a'!E26/'30a'!$B26*100)</f>
        <v>10.413885180240321</v>
      </c>
      <c r="F26" s="12">
        <f>IF(ISERROR('33a'!F26/'30a'!$B26*100),"n.a.",'33a'!F26/'30a'!$B26*100)</f>
        <v>36.982643524699597</v>
      </c>
      <c r="G26" s="12">
        <f>IF(ISERROR('33a'!G26/'30a'!$B26*100),"n.a.",'33a'!G26/'30a'!$B26*100)</f>
        <v>8.4913217623498003</v>
      </c>
      <c r="H26" s="13">
        <f>IF(ISERROR('33a'!H26/'30a'!$B26*100),"n.a.",'33a'!H26/'30a'!$B26*100)</f>
        <v>2.9372496662216285</v>
      </c>
      <c r="J26" s="55"/>
    </row>
    <row r="27" spans="1:15">
      <c r="A27" s="76">
        <v>2012</v>
      </c>
      <c r="B27" s="11">
        <f>IF(ISERROR('33a'!B27/'30a'!$B27*100),"n.a.",'33a'!B27/'30a'!$B27*100)</f>
        <v>100</v>
      </c>
      <c r="C27" s="12">
        <f>IF(ISERROR('33a'!C27/'30a'!$B27*100),"n.a.",'33a'!C27/'30a'!$B27*100)</f>
        <v>19.668737060041408</v>
      </c>
      <c r="D27" s="12">
        <f>IF(ISERROR('33a'!D27/'30a'!$B27*100),"n.a.",'33a'!D27/'30a'!$B27*100)</f>
        <v>22.153209109730849</v>
      </c>
      <c r="E27" s="12">
        <f>IF(ISERROR('33a'!E27/'30a'!$B27*100),"n.a.",'33a'!E27/'30a'!$B27*100)</f>
        <v>8.7474120082815734</v>
      </c>
      <c r="F27" s="12">
        <f>IF(ISERROR('33a'!F27/'30a'!$B27*100),"n.a.",'33a'!F27/'30a'!$B27*100)</f>
        <v>37.37060041407868</v>
      </c>
      <c r="G27" s="12">
        <f>IF(ISERROR('33a'!G27/'30a'!$B27*100),"n.a.",'33a'!G27/'30a'!$B27*100)</f>
        <v>9.0579710144927539</v>
      </c>
      <c r="H27" s="13">
        <f>IF(ISERROR('33a'!H27/'30a'!$B27*100),"n.a.",'33a'!H27/'30a'!$B27*100)</f>
        <v>3.0279503105590062</v>
      </c>
      <c r="J27" s="55"/>
    </row>
    <row r="28" spans="1:15">
      <c r="A28" s="98">
        <v>2013</v>
      </c>
      <c r="B28" s="107">
        <f>IF(ISERROR('33a'!B28/'30a'!$B28*100),"n.a.",'33a'!B28/'30a'!$B28*100)</f>
        <v>100</v>
      </c>
      <c r="C28" s="108">
        <f>IF(ISERROR('33a'!C28/'30a'!$B28*100),"n.a.",'33a'!C28/'30a'!$B28*100)</f>
        <v>18.392266598829814</v>
      </c>
      <c r="D28" s="108">
        <f>IF(ISERROR('33a'!D28/'30a'!$B28*100),"n.a.",'33a'!D28/'30a'!$B28*100)</f>
        <v>24.344950394301705</v>
      </c>
      <c r="E28" s="108">
        <f>IF(ISERROR('33a'!E28/'30a'!$B28*100),"n.a.",'33a'!E28/'30a'!$B28*100)</f>
        <v>8.8272704146527605</v>
      </c>
      <c r="F28" s="108">
        <f>IF(ISERROR('33a'!F28/'30a'!$B28*100),"n.a.",'33a'!F28/'30a'!$B28*100)</f>
        <v>35.741541592470107</v>
      </c>
      <c r="G28" s="108">
        <f>IF(ISERROR('33a'!G28/'30a'!$B28*100),"n.a.",'33a'!G28/'30a'!$B28*100)</f>
        <v>9.6158738234545904</v>
      </c>
      <c r="H28" s="118">
        <f>IF(ISERROR('33a'!H28/'30a'!$B28*100),"n.a.",'33a'!H28/'30a'!$B28*100)</f>
        <v>3.0780971762910196</v>
      </c>
      <c r="J28" s="55"/>
    </row>
    <row r="29" spans="1:15">
      <c r="A29" s="77" t="s">
        <v>61</v>
      </c>
      <c r="B29" s="109"/>
      <c r="C29" s="109"/>
      <c r="D29" s="109"/>
      <c r="E29" s="109"/>
      <c r="F29" s="109"/>
      <c r="G29" s="109"/>
      <c r="H29" s="119"/>
      <c r="J29" s="55"/>
    </row>
    <row r="30" spans="1:15">
      <c r="A30" s="97">
        <v>2007</v>
      </c>
      <c r="B30" s="105">
        <f>IF(ISERROR('33a'!B30/'30a'!$B30*100),"n.a.",'33a'!B30/'30a'!$B30*100)</f>
        <v>100</v>
      </c>
      <c r="C30" s="106">
        <f>IF(ISERROR('33a'!C30/'30a'!$B30*100),"n.a.",'33a'!C30/'30a'!$B30*100)</f>
        <v>24.656716417910445</v>
      </c>
      <c r="D30" s="106">
        <f>IF(ISERROR('33a'!D30/'30a'!$B30*100),"n.a.",'33a'!D30/'30a'!$B30*100)</f>
        <v>23.223880597014926</v>
      </c>
      <c r="E30" s="106">
        <f>IF(ISERROR('33a'!E30/'30a'!$B30*100),"n.a.",'33a'!E30/'30a'!$B30*100)</f>
        <v>10.626865671641792</v>
      </c>
      <c r="F30" s="106">
        <f>IF(ISERROR('33a'!F30/'30a'!$B30*100),"n.a.",'33a'!F30/'30a'!$B30*100)</f>
        <v>32.597014925373138</v>
      </c>
      <c r="G30" s="106">
        <f>IF(ISERROR('33a'!G30/'30a'!$B30*100),"n.a.",'33a'!G30/'30a'!$B30*100)</f>
        <v>7.0447761194029859</v>
      </c>
      <c r="H30" s="120">
        <f>IF(ISERROR('33a'!H30/'30a'!$B30*100),"n.a.",'33a'!H30/'30a'!$B30*100)</f>
        <v>1.791044776119403</v>
      </c>
      <c r="I30"/>
      <c r="J30" s="55"/>
      <c r="K30"/>
      <c r="L30"/>
      <c r="M30"/>
      <c r="N30"/>
      <c r="O30"/>
    </row>
    <row r="31" spans="1:15">
      <c r="A31" s="76">
        <v>2008</v>
      </c>
      <c r="B31" s="11">
        <f>IF(ISERROR('33a'!B31/'30a'!$B31*100),"n.a.",'33a'!B31/'30a'!$B31*100)</f>
        <v>100</v>
      </c>
      <c r="C31" s="12">
        <f>IF(ISERROR('33a'!C31/'30a'!$B31*100),"n.a.",'33a'!C31/'30a'!$B31*100)</f>
        <v>25.376593279258401</v>
      </c>
      <c r="D31" s="12">
        <f>IF(ISERROR('33a'!D31/'30a'!$B31*100),"n.a.",'33a'!D31/'30a'!$B31*100)</f>
        <v>19.351100811123985</v>
      </c>
      <c r="E31" s="12">
        <f>IF(ISERROR('33a'!E31/'30a'!$B31*100),"n.a.",'33a'!E31/'30a'!$B31*100)</f>
        <v>11.413673232908458</v>
      </c>
      <c r="F31" s="12">
        <f>IF(ISERROR('33a'!F31/'30a'!$B31*100),"n.a.",'33a'!F31/'30a'!$B31*100)</f>
        <v>34.298957126303598</v>
      </c>
      <c r="G31" s="12">
        <f>IF(ISERROR('33a'!G31/'30a'!$B31*100),"n.a.",'33a'!G31/'30a'!$B31*100)</f>
        <v>7.4739281575898024</v>
      </c>
      <c r="H31" s="13">
        <f>IF(ISERROR('33a'!H31/'30a'!$B31*100),"n.a.",'33a'!H31/'30a'!$B31*100)</f>
        <v>2.1436848203939749</v>
      </c>
      <c r="I31"/>
      <c r="J31" s="55"/>
      <c r="K31"/>
      <c r="L31"/>
      <c r="M31"/>
      <c r="N31"/>
      <c r="O31"/>
    </row>
    <row r="32" spans="1:15">
      <c r="A32" s="76">
        <v>2009</v>
      </c>
      <c r="B32" s="11">
        <f>IF(ISERROR('33a'!B32/'30a'!$B32*100),"n.a.",'33a'!B32/'30a'!$B32*100)</f>
        <v>100</v>
      </c>
      <c r="C32" s="12">
        <f>IF(ISERROR('33a'!C32/'30a'!$B32*100),"n.a.",'33a'!C32/'30a'!$B32*100)</f>
        <v>20.471014492753621</v>
      </c>
      <c r="D32" s="12">
        <f>IF(ISERROR('33a'!D32/'30a'!$B32*100),"n.a.",'33a'!D32/'30a'!$B32*100)</f>
        <v>21.980676328502415</v>
      </c>
      <c r="E32" s="12">
        <f>IF(ISERROR('33a'!E32/'30a'!$B32*100),"n.a.",'33a'!E32/'30a'!$B32*100)</f>
        <v>9.9033816425120769</v>
      </c>
      <c r="F32" s="12">
        <f>IF(ISERROR('33a'!F32/'30a'!$B32*100),"n.a.",'33a'!F32/'30a'!$B32*100)</f>
        <v>35.386473429951693</v>
      </c>
      <c r="G32" s="12">
        <f>IF(ISERROR('33a'!G32/'30a'!$B32*100),"n.a.",'33a'!G32/'30a'!$B32*100)</f>
        <v>9.0579710144927539</v>
      </c>
      <c r="H32" s="13">
        <f>IF(ISERROR('33a'!H32/'30a'!$B32*100),"n.a.",'33a'!H32/'30a'!$B32*100)</f>
        <v>3.2004830917874401</v>
      </c>
      <c r="I32"/>
      <c r="J32" s="55"/>
      <c r="K32"/>
      <c r="L32"/>
      <c r="M32"/>
      <c r="N32"/>
      <c r="O32"/>
    </row>
    <row r="33" spans="1:15">
      <c r="A33" s="76">
        <v>2010</v>
      </c>
      <c r="B33" s="11">
        <f>IF(ISERROR('33a'!B33/'30a'!$B33*100),"n.a.",'33a'!B33/'30a'!$B33*100)</f>
        <v>100</v>
      </c>
      <c r="C33" s="12">
        <f>IF(ISERROR('33a'!C33/'30a'!$B33*100),"n.a.",'33a'!C33/'30a'!$B33*100)</f>
        <v>20.527670527670526</v>
      </c>
      <c r="D33" s="12">
        <f>IF(ISERROR('33a'!D33/'30a'!$B33*100),"n.a.",'33a'!D33/'30a'!$B33*100)</f>
        <v>20.27027027027027</v>
      </c>
      <c r="E33" s="12">
        <f>IF(ISERROR('33a'!E33/'30a'!$B33*100),"n.a.",'33a'!E33/'30a'!$B33*100)</f>
        <v>12.290862290862291</v>
      </c>
      <c r="F33" s="12">
        <f>IF(ISERROR('33a'!F33/'30a'!$B33*100),"n.a.",'33a'!F33/'30a'!$B33*100)</f>
        <v>35.714285714285715</v>
      </c>
      <c r="G33" s="12">
        <f>IF(ISERROR('33a'!G33/'30a'!$B33*100),"n.a.",'33a'!G33/'30a'!$B33*100)</f>
        <v>8.4298584298584291</v>
      </c>
      <c r="H33" s="13">
        <f>IF(ISERROR('33a'!H33/'30a'!$B33*100),"n.a.",'33a'!H33/'30a'!$B33*100)</f>
        <v>2.7027027027027026</v>
      </c>
      <c r="I33"/>
      <c r="J33" s="55"/>
      <c r="K33"/>
      <c r="L33"/>
      <c r="M33"/>
      <c r="N33"/>
      <c r="O33"/>
    </row>
    <row r="34" spans="1:15">
      <c r="A34" s="76">
        <v>2011</v>
      </c>
      <c r="B34" s="11">
        <f>IF(ISERROR('33a'!B34/'30a'!$B34*100),"n.a.",'33a'!B34/'30a'!$B34*100)</f>
        <v>100</v>
      </c>
      <c r="C34" s="12">
        <f>IF(ISERROR('33a'!C34/'30a'!$B34*100),"n.a.",'33a'!C34/'30a'!$B34*100)</f>
        <v>19.631901840490798</v>
      </c>
      <c r="D34" s="12">
        <f>IF(ISERROR('33a'!D34/'30a'!$B34*100),"n.a.",'33a'!D34/'30a'!$B34*100)</f>
        <v>21.963190184049079</v>
      </c>
      <c r="E34" s="12">
        <f>IF(ISERROR('33a'!E34/'30a'!$B34*100),"n.a.",'33a'!E34/'30a'!$B34*100)</f>
        <v>10.30674846625767</v>
      </c>
      <c r="F34" s="12">
        <f>IF(ISERROR('33a'!F34/'30a'!$B34*100),"n.a.",'33a'!F34/'30a'!$B34*100)</f>
        <v>37.361963190184049</v>
      </c>
      <c r="G34" s="12">
        <f>IF(ISERROR('33a'!G34/'30a'!$B34*100),"n.a.",'33a'!G34/'30a'!$B34*100)</f>
        <v>7.9754601226993866</v>
      </c>
      <c r="H34" s="13">
        <f>IF(ISERROR('33a'!H34/'30a'!$B34*100),"n.a.",'33a'!H34/'30a'!$B34*100)</f>
        <v>2.7607361963190185</v>
      </c>
      <c r="I34"/>
      <c r="J34" s="55"/>
      <c r="K34"/>
      <c r="L34"/>
      <c r="M34"/>
      <c r="N34"/>
      <c r="O34"/>
    </row>
    <row r="35" spans="1:15">
      <c r="A35" s="76">
        <v>2012</v>
      </c>
      <c r="B35" s="11">
        <f>IF(ISERROR('33a'!B35/'30a'!$B35*100),"n.a.",'33a'!B35/'30a'!$B35*100)</f>
        <v>100</v>
      </c>
      <c r="C35" s="12">
        <f>IF(ISERROR('33a'!C35/'30a'!$B35*100),"n.a.",'33a'!C35/'30a'!$B35*100)</f>
        <v>19.550173010380622</v>
      </c>
      <c r="D35" s="12">
        <f>IF(ISERROR('33a'!D35/'30a'!$B35*100),"n.a.",'33a'!D35/'30a'!$B35*100)</f>
        <v>21.799307958477506</v>
      </c>
      <c r="E35" s="12">
        <f>IF(ISERROR('33a'!E35/'30a'!$B35*100),"n.a.",'33a'!E35/'30a'!$B35*100)</f>
        <v>8.5351787773933108</v>
      </c>
      <c r="F35" s="12">
        <f>IF(ISERROR('33a'!F35/'30a'!$B35*100),"n.a.",'33a'!F35/'30a'!$B35*100)</f>
        <v>36.043829296424448</v>
      </c>
      <c r="G35" s="12">
        <f>IF(ISERROR('33a'!G35/'30a'!$B35*100),"n.a.",'33a'!G35/'30a'!$B35*100)</f>
        <v>10.553633217993081</v>
      </c>
      <c r="H35" s="13">
        <f>IF(ISERROR('33a'!H35/'30a'!$B35*100),"n.a.",'33a'!H35/'30a'!$B35*100)</f>
        <v>3.5178777393310261</v>
      </c>
      <c r="I35"/>
      <c r="J35" s="55"/>
      <c r="K35"/>
      <c r="L35"/>
      <c r="M35"/>
      <c r="N35"/>
      <c r="O35"/>
    </row>
    <row r="36" spans="1:15">
      <c r="A36" s="98">
        <v>2013</v>
      </c>
      <c r="B36" s="107">
        <f>IF(ISERROR('33a'!B36/'30a'!$B36*100),"n.a.",'33a'!B36/'30a'!$B36*100)</f>
        <v>100</v>
      </c>
      <c r="C36" s="108">
        <f>IF(ISERROR('33a'!C36/'30a'!$B36*100),"n.a.",'33a'!C36/'30a'!$B36*100)</f>
        <v>19.737592698231602</v>
      </c>
      <c r="D36" s="108">
        <f>IF(ISERROR('33a'!D36/'30a'!$B36*100),"n.a.",'33a'!D36/'30a'!$B36*100)</f>
        <v>23.103251568739303</v>
      </c>
      <c r="E36" s="108">
        <f>IF(ISERROR('33a'!E36/'30a'!$B36*100),"n.a.",'33a'!E36/'30a'!$B36*100)</f>
        <v>8.8990302338847673</v>
      </c>
      <c r="F36" s="108">
        <f>IF(ISERROR('33a'!F36/'30a'!$B36*100),"n.a.",'33a'!F36/'30a'!$B36*100)</f>
        <v>34.740444951511691</v>
      </c>
      <c r="G36" s="108">
        <f>IF(ISERROR('33a'!G36/'30a'!$B36*100),"n.a.",'33a'!G36/'30a'!$B36*100)</f>
        <v>10.039931545921279</v>
      </c>
      <c r="H36" s="118">
        <f>IF(ISERROR('33a'!H36/'30a'!$B36*100),"n.a.",'33a'!H36/'30a'!$B36*100)</f>
        <v>3.479749001711351</v>
      </c>
      <c r="I36"/>
      <c r="J36" s="55"/>
      <c r="K36"/>
      <c r="L36"/>
      <c r="M36"/>
      <c r="N36"/>
      <c r="O36"/>
    </row>
    <row r="37" spans="1:15">
      <c r="A37" s="77" t="s">
        <v>60</v>
      </c>
      <c r="B37" s="109"/>
      <c r="C37" s="109"/>
      <c r="D37" s="109"/>
      <c r="E37" s="109"/>
      <c r="F37" s="109"/>
      <c r="G37" s="109"/>
      <c r="H37" s="119"/>
      <c r="I37"/>
      <c r="J37" s="55"/>
      <c r="K37"/>
      <c r="L37"/>
      <c r="M37"/>
      <c r="N37"/>
      <c r="O37"/>
    </row>
    <row r="38" spans="1:15">
      <c r="A38" s="97">
        <v>2007</v>
      </c>
      <c r="B38" s="105">
        <f>IF(ISERROR('33a'!B38/'30a'!$B38*100),"n.a.",'33a'!B38/'30a'!$B38*100)</f>
        <v>100</v>
      </c>
      <c r="C38" s="106">
        <f>IF(ISERROR('33a'!C38/'30a'!$B38*100),"n.a.",'33a'!C38/'30a'!$B38*100)</f>
        <v>22.878228782287824</v>
      </c>
      <c r="D38" s="106">
        <f>IF(ISERROR('33a'!D38/'30a'!$B38*100),"n.a.",'33a'!D38/'30a'!$B38*100)</f>
        <v>21.718502899314711</v>
      </c>
      <c r="E38" s="106">
        <f>IF(ISERROR('33a'!E38/'30a'!$B38*100),"n.a.",'33a'!E38/'30a'!$B38*100)</f>
        <v>10.121244069583552</v>
      </c>
      <c r="F38" s="106">
        <f>IF(ISERROR('33a'!F38/'30a'!$B38*100),"n.a.",'33a'!F38/'30a'!$B38*100)</f>
        <v>37.269372693726943</v>
      </c>
      <c r="G38" s="106">
        <f>IF(ISERROR('33a'!G38/'30a'!$B38*100),"n.a.",'33a'!G38/'30a'!$B38*100)</f>
        <v>6.2730627306273075</v>
      </c>
      <c r="H38" s="120">
        <f>IF(ISERROR('33a'!H38/'30a'!$B38*100),"n.a.",'33a'!H38/'30a'!$B38*100)</f>
        <v>1.7923036373220875</v>
      </c>
      <c r="I38"/>
      <c r="J38" s="55"/>
      <c r="K38"/>
      <c r="L38"/>
      <c r="M38"/>
      <c r="N38"/>
      <c r="O38"/>
    </row>
    <row r="39" spans="1:15">
      <c r="A39" s="76">
        <v>2008</v>
      </c>
      <c r="B39" s="11">
        <f>IF(ISERROR('33a'!B39/'30a'!$B39*100),"n.a.",'33a'!B39/'30a'!$B39*100)</f>
        <v>100</v>
      </c>
      <c r="C39" s="12">
        <f>IF(ISERROR('33a'!C39/'30a'!$B39*100),"n.a.",'33a'!C39/'30a'!$B39*100)</f>
        <v>21.741293532338311</v>
      </c>
      <c r="D39" s="12">
        <f>IF(ISERROR('33a'!D39/'30a'!$B39*100),"n.a.",'33a'!D39/'30a'!$B39*100)</f>
        <v>23.034825870646763</v>
      </c>
      <c r="E39" s="12">
        <f>IF(ISERROR('33a'!E39/'30a'!$B39*100),"n.a.",'33a'!E39/'30a'!$B39*100)</f>
        <v>11.044776119402986</v>
      </c>
      <c r="F39" s="12">
        <f>IF(ISERROR('33a'!F39/'30a'!$B39*100),"n.a.",'33a'!F39/'30a'!$B39*100)</f>
        <v>34.427860696517413</v>
      </c>
      <c r="G39" s="12">
        <f>IF(ISERROR('33a'!G39/'30a'!$B39*100),"n.a.",'33a'!G39/'30a'!$B39*100)</f>
        <v>7.5621890547263675</v>
      </c>
      <c r="H39" s="13">
        <f>IF(ISERROR('33a'!H39/'30a'!$B39*100),"n.a.",'33a'!H39/'30a'!$B39*100)</f>
        <v>2.1890547263681595</v>
      </c>
      <c r="I39"/>
      <c r="J39" s="55"/>
      <c r="K39"/>
      <c r="L39"/>
      <c r="M39"/>
      <c r="N39"/>
      <c r="O39"/>
    </row>
    <row r="40" spans="1:15">
      <c r="A40" s="76">
        <v>2009</v>
      </c>
      <c r="B40" s="11">
        <f>IF(ISERROR('33a'!B40/'30a'!$B40*100),"n.a.",'33a'!B40/'30a'!$B40*100)</f>
        <v>100</v>
      </c>
      <c r="C40" s="12">
        <f>IF(ISERROR('33a'!C40/'30a'!$B40*100),"n.a.",'33a'!C40/'30a'!$B40*100)</f>
        <v>19.949109414758269</v>
      </c>
      <c r="D40" s="12">
        <f>IF(ISERROR('33a'!D40/'30a'!$B40*100),"n.a.",'33a'!D40/'30a'!$B40*100)</f>
        <v>22.188295165394404</v>
      </c>
      <c r="E40" s="12">
        <f>IF(ISERROR('33a'!E40/'30a'!$B40*100),"n.a.",'33a'!E40/'30a'!$B40*100)</f>
        <v>10.534351145038167</v>
      </c>
      <c r="F40" s="12">
        <f>IF(ISERROR('33a'!F40/'30a'!$B40*100),"n.a.",'33a'!F40/'30a'!$B40*100)</f>
        <v>36.641221374045799</v>
      </c>
      <c r="G40" s="12">
        <f>IF(ISERROR('33a'!G40/'30a'!$B40*100),"n.a.",'33a'!G40/'30a'!$B40*100)</f>
        <v>8.1424936386768447</v>
      </c>
      <c r="H40" s="13">
        <f>IF(ISERROR('33a'!H40/'30a'!$B40*100),"n.a.",'33a'!H40/'30a'!$B40*100)</f>
        <v>2.4936386768447836</v>
      </c>
      <c r="I40"/>
      <c r="J40" s="55"/>
      <c r="K40"/>
      <c r="L40"/>
      <c r="M40"/>
      <c r="N40"/>
      <c r="O40"/>
    </row>
    <row r="41" spans="1:15">
      <c r="A41" s="76">
        <v>2010</v>
      </c>
      <c r="B41" s="11">
        <f>IF(ISERROR('33a'!B41/'30a'!$B41*100),"n.a.",'33a'!B41/'30a'!$B41*100)</f>
        <v>100</v>
      </c>
      <c r="C41" s="12">
        <f>IF(ISERROR('33a'!C41/'30a'!$B41*100),"n.a.",'33a'!C41/'30a'!$B41*100)</f>
        <v>19.284603421461899</v>
      </c>
      <c r="D41" s="12">
        <f>IF(ISERROR('33a'!D41/'30a'!$B41*100),"n.a.",'33a'!D41/'30a'!$B41*100)</f>
        <v>21.772939346811818</v>
      </c>
      <c r="E41" s="12">
        <f>IF(ISERROR('33a'!E41/'30a'!$B41*100),"n.a.",'33a'!E41/'30a'!$B41*100)</f>
        <v>11.041990668740279</v>
      </c>
      <c r="F41" s="12">
        <f>IF(ISERROR('33a'!F41/'30a'!$B41*100),"n.a.",'33a'!F41/'30a'!$B41*100)</f>
        <v>37.117677553136339</v>
      </c>
      <c r="G41" s="12">
        <f>IF(ISERROR('33a'!G41/'30a'!$B41*100),"n.a.",'33a'!G41/'30a'!$B41*100)</f>
        <v>8.1389320891653689</v>
      </c>
      <c r="H41" s="13">
        <f>IF(ISERROR('33a'!H41/'30a'!$B41*100),"n.a.",'33a'!H41/'30a'!$B41*100)</f>
        <v>2.6438569206842919</v>
      </c>
      <c r="I41"/>
      <c r="J41" s="55"/>
      <c r="K41"/>
      <c r="L41"/>
      <c r="M41"/>
      <c r="N41"/>
      <c r="O41"/>
    </row>
    <row r="42" spans="1:15">
      <c r="A42" s="76">
        <v>2011</v>
      </c>
      <c r="B42" s="11">
        <f>IF(ISERROR('33a'!B42/'30a'!$B42*100),"n.a.",'33a'!B42/'30a'!$B42*100)</f>
        <v>100</v>
      </c>
      <c r="C42" s="12">
        <f>IF(ISERROR('33a'!C42/'30a'!$B42*100),"n.a.",'33a'!C42/'30a'!$B42*100)</f>
        <v>18.360333824251352</v>
      </c>
      <c r="D42" s="12">
        <f>IF(ISERROR('33a'!D42/'30a'!$B42*100),"n.a.",'33a'!D42/'30a'!$B42*100)</f>
        <v>22.238586156111928</v>
      </c>
      <c r="E42" s="12">
        <f>IF(ISERROR('33a'!E42/'30a'!$B42*100),"n.a.",'33a'!E42/'30a'!$B42*100)</f>
        <v>10.652920962199312</v>
      </c>
      <c r="F42" s="12">
        <f>IF(ISERROR('33a'!F42/'30a'!$B42*100),"n.a.",'33a'!F42/'30a'!$B42*100)</f>
        <v>36.720667648502705</v>
      </c>
      <c r="G42" s="12">
        <f>IF(ISERROR('33a'!G42/'30a'!$B42*100),"n.a.",'33a'!G42/'30a'!$B42*100)</f>
        <v>9.1310751104565551</v>
      </c>
      <c r="H42" s="13">
        <f>IF(ISERROR('33a'!H42/'30a'!$B42*100),"n.a.",'33a'!H42/'30a'!$B42*100)</f>
        <v>2.8964162984781545</v>
      </c>
      <c r="I42"/>
      <c r="J42" s="55"/>
      <c r="K42"/>
      <c r="L42"/>
      <c r="M42"/>
      <c r="N42"/>
      <c r="O42"/>
    </row>
    <row r="43" spans="1:15">
      <c r="A43" s="76">
        <v>2012</v>
      </c>
      <c r="B43" s="11">
        <f>IF(ISERROR('33a'!B43/'30a'!$B43*100),"n.a.",'33a'!B43/'30a'!$B43*100)</f>
        <v>100</v>
      </c>
      <c r="C43" s="12">
        <f>IF(ISERROR('33a'!C43/'30a'!$B43*100),"n.a.",'33a'!C43/'30a'!$B43*100)</f>
        <v>19.765166340508806</v>
      </c>
      <c r="D43" s="12">
        <f>IF(ISERROR('33a'!D43/'30a'!$B43*100),"n.a.",'33a'!D43/'30a'!$B43*100)</f>
        <v>22.455968688845399</v>
      </c>
      <c r="E43" s="12">
        <f>IF(ISERROR('33a'!E43/'30a'!$B43*100),"n.a.",'33a'!E43/'30a'!$B43*100)</f>
        <v>8.5616438356164384</v>
      </c>
      <c r="F43" s="12">
        <f>IF(ISERROR('33a'!F43/'30a'!$B43*100),"n.a.",'33a'!F43/'30a'!$B43*100)</f>
        <v>38.698630136986296</v>
      </c>
      <c r="G43" s="12">
        <f>IF(ISERROR('33a'!G43/'30a'!$B43*100),"n.a.",'33a'!G43/'30a'!$B43*100)</f>
        <v>7.9745596868884538</v>
      </c>
      <c r="H43" s="13">
        <f>IF(ISERROR('33a'!H43/'30a'!$B43*100),"n.a.",'33a'!H43/'30a'!$B43*100)</f>
        <v>2.5440313111545985</v>
      </c>
      <c r="I43"/>
      <c r="J43" s="55"/>
      <c r="K43"/>
      <c r="L43"/>
      <c r="M43"/>
      <c r="N43"/>
      <c r="O43"/>
    </row>
    <row r="44" spans="1:15">
      <c r="A44" s="98">
        <v>2013</v>
      </c>
      <c r="B44" s="107">
        <f>IF(ISERROR('33a'!B44/'30a'!$B44*100),"n.a.",'33a'!B44/'30a'!$B44*100)</f>
        <v>100</v>
      </c>
      <c r="C44" s="108">
        <f>IF(ISERROR('33a'!C44/'30a'!$B44*100),"n.a.",'33a'!C44/'30a'!$B44*100)</f>
        <v>17.532158170557409</v>
      </c>
      <c r="D44" s="108">
        <f>IF(ISERROR('33a'!D44/'30a'!$B44*100),"n.a.",'33a'!D44/'30a'!$B44*100)</f>
        <v>25.202477370176275</v>
      </c>
      <c r="E44" s="108">
        <f>IF(ISERROR('33a'!E44/'30a'!$B44*100),"n.a.",'33a'!E44/'30a'!$B44*100)</f>
        <v>8.6707956169604561</v>
      </c>
      <c r="F44" s="108">
        <f>IF(ISERROR('33a'!F44/'30a'!$B44*100),"n.a.",'33a'!F44/'30a'!$B44*100)</f>
        <v>36.541210100047643</v>
      </c>
      <c r="G44" s="108">
        <f>IF(ISERROR('33a'!G44/'30a'!$B44*100),"n.a.",'33a'!G44/'30a'!$B44*100)</f>
        <v>9.290138161029061</v>
      </c>
      <c r="H44" s="118">
        <f>IF(ISERROR('33a'!H44/'30a'!$B44*100),"n.a.",'33a'!H44/'30a'!$B44*100)</f>
        <v>2.8108623153882801</v>
      </c>
      <c r="I44"/>
      <c r="J44" s="55"/>
      <c r="K44"/>
      <c r="L44"/>
      <c r="M44"/>
      <c r="N44"/>
      <c r="O44"/>
    </row>
    <row r="45" spans="1:15">
      <c r="J45" s="55"/>
    </row>
    <row r="46" spans="1:15">
      <c r="A46" s="2" t="s">
        <v>158</v>
      </c>
    </row>
  </sheetData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190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4" t="s">
        <v>12</v>
      </c>
    </row>
    <row r="4" spans="1:24">
      <c r="A4" s="94" t="s">
        <v>104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2008</v>
      </c>
      <c r="B6" s="6">
        <f>IF(ISERROR('5a'!B7/'5a'!B6*100-100),"n.a.",'5a'!B7/'5a'!B6*100-100)</f>
        <v>1.4645605752661197</v>
      </c>
      <c r="C6" s="7">
        <f>IF(ISERROR('5a'!C7/'5a'!C6*100-100),"n.a.",'5a'!C7/'5a'!C6*100-100)</f>
        <v>7.0771408351035348E-2</v>
      </c>
      <c r="D6" s="7">
        <f>IF(ISERROR('5a'!D7/'5a'!D6*100-100),"n.a.",'5a'!D7/'5a'!D6*100-100)</f>
        <v>1.2411347517730604</v>
      </c>
      <c r="E6" s="7">
        <f>IF(ISERROR('5a'!E7/'5a'!E6*100-100),"n.a.",'5a'!E7/'5a'!E6*100-100)</f>
        <v>0.41775456919059195</v>
      </c>
      <c r="F6" s="7">
        <f>IF(ISERROR('5a'!F7/'5a'!F6*100-100),"n.a.",'5a'!F7/'5a'!F6*100-100)</f>
        <v>0.42756125637231435</v>
      </c>
      <c r="G6" s="7">
        <f>IF(ISERROR('5a'!G7/'5a'!G6*100-100),"n.a.",'5a'!G7/'5a'!G6*100-100)</f>
        <v>1.0980977958587061</v>
      </c>
      <c r="H6" s="7">
        <f>IF(ISERROR('5a'!H7/'5a'!H6*100-100),"n.a.",'5a'!H7/'5a'!H6*100-100)</f>
        <v>1.4517951838650731</v>
      </c>
      <c r="I6" s="7">
        <f>IF(ISERROR('5a'!I7/'5a'!I6*100-100),"n.a.",'5a'!I7/'5a'!I6*100-100)</f>
        <v>1.0692239858906447</v>
      </c>
      <c r="J6" s="7">
        <f>IF(ISERROR('5a'!J7/'5a'!J6*100-100),"n.a.",'5a'!J7/'5a'!J6*100-100)</f>
        <v>1.3590183401504135</v>
      </c>
      <c r="K6" s="7">
        <f>IF(ISERROR('5a'!K7/'5a'!K6*100-100),"n.a.",'5a'!K7/'5a'!K6*100-100)</f>
        <v>2.546396201985317</v>
      </c>
      <c r="L6" s="29">
        <f>IF(ISERROR('5a'!L7/'5a'!L6*100-100),"n.a.",'5a'!L7/'5a'!L6*100-100)</f>
        <v>2.0152923453000255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2009</v>
      </c>
      <c r="B7" s="17">
        <f>IF(ISERROR('5a'!B8/'5a'!B7*100-100),"n.a.",'5a'!B8/'5a'!B7*100-100)</f>
        <v>1.4456505985142059</v>
      </c>
      <c r="C7" s="18">
        <f>IF(ISERROR('5a'!C8/'5a'!C7*100-100),"n.a.",'5a'!C8/'5a'!C7*100-100)</f>
        <v>0.44790193305045989</v>
      </c>
      <c r="D7" s="18">
        <f>IF(ISERROR('5a'!D8/'5a'!D7*100-100),"n.a.",'5a'!D8/'5a'!D7*100-100)</f>
        <v>1.225919439579684</v>
      </c>
      <c r="E7" s="18">
        <f>IF(ISERROR('5a'!E8/'5a'!E7*100-100),"n.a.",'5a'!E8/'5a'!E7*100-100)</f>
        <v>0.54602184087362104</v>
      </c>
      <c r="F7" s="18">
        <f>IF(ISERROR('5a'!F8/'5a'!F7*100-100),"n.a.",'5a'!F8/'5a'!F7*100-100)</f>
        <v>0.54036351727523879</v>
      </c>
      <c r="G7" s="18">
        <f>IF(ISERROR('5a'!G8/'5a'!G7*100-100),"n.a.",'5a'!G8/'5a'!G7*100-100)</f>
        <v>1.1443302210066406</v>
      </c>
      <c r="H7" s="18">
        <f>IF(ISERROR('5a'!H8/'5a'!H7*100-100),"n.a.",'5a'!H8/'5a'!H7*100-100)</f>
        <v>1.3491383414262685</v>
      </c>
      <c r="I7" s="18">
        <f>IF(ISERROR('5a'!I8/'5a'!I7*100-100),"n.a.",'5a'!I8/'5a'!I7*100-100)</f>
        <v>1.27603882648053</v>
      </c>
      <c r="J7" s="18">
        <f>IF(ISERROR('5a'!J8/'5a'!J7*100-100),"n.a.",'5a'!J8/'5a'!J7*100-100)</f>
        <v>1.4449362145274591</v>
      </c>
      <c r="K7" s="18">
        <f>IF(ISERROR('5a'!K8/'5a'!K7*100-100),"n.a.",'5a'!K8/'5a'!K7*100-100)</f>
        <v>2.3393658810325633</v>
      </c>
      <c r="L7" s="21">
        <f>IF(ISERROR('5a'!L8/'5a'!L7*100-100),"n.a.",'5a'!L8/'5a'!L7*100-100)</f>
        <v>2.0646419615491851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2010</v>
      </c>
      <c r="B8" s="17">
        <f>IF(ISERROR('5a'!B9/'5a'!B8*100-100),"n.a.",'5a'!B9/'5a'!B8*100-100)</f>
        <v>1.3217424433918268</v>
      </c>
      <c r="C8" s="18">
        <f>IF(ISERROR('5a'!C9/'5a'!C8*100-100),"n.a.",'5a'!C9/'5a'!C8*100-100)</f>
        <v>0.46937338652898575</v>
      </c>
      <c r="D8" s="18">
        <f>IF(ISERROR('5a'!D9/'5a'!D8*100-100),"n.a.",'5a'!D9/'5a'!D8*100-100)</f>
        <v>1.2110726643598753</v>
      </c>
      <c r="E8" s="18">
        <f>IF(ISERROR('5a'!E9/'5a'!E8*100-100),"n.a.",'5a'!E9/'5a'!E8*100-100)</f>
        <v>0.46547711404190295</v>
      </c>
      <c r="F8" s="18">
        <f>IF(ISERROR('5a'!F9/'5a'!F8*100-100),"n.a.",'5a'!F9/'5a'!F8*100-100)</f>
        <v>0.43973941368078329</v>
      </c>
      <c r="G8" s="18">
        <f>IF(ISERROR('5a'!G9/'5a'!G8*100-100),"n.a.",'5a'!G9/'5a'!G8*100-100)</f>
        <v>1.1282752618655394</v>
      </c>
      <c r="H8" s="18">
        <f>IF(ISERROR('5a'!H9/'5a'!H8*100-100),"n.a.",'5a'!H9/'5a'!H8*100-100)</f>
        <v>1.3659379785245136</v>
      </c>
      <c r="I8" s="18">
        <f>IF(ISERROR('5a'!I9/'5a'!I8*100-100),"n.a.",'5a'!I9/'5a'!I8*100-100)</f>
        <v>1.335343527891439</v>
      </c>
      <c r="J8" s="18">
        <f>IF(ISERROR('5a'!J9/'5a'!J8*100-100),"n.a.",'5a'!J9/'5a'!J8*100-100)</f>
        <v>1.4885153342743394</v>
      </c>
      <c r="K8" s="18">
        <f>IF(ISERROR('5a'!K9/'5a'!K8*100-100),"n.a.",'5a'!K9/'5a'!K8*100-100)</f>
        <v>1.4702354432982787</v>
      </c>
      <c r="L8" s="21">
        <f>IF(ISERROR('5a'!L9/'5a'!L8*100-100),"n.a.",'5a'!L9/'5a'!L8*100-100)</f>
        <v>1.8017526139062454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2011</v>
      </c>
      <c r="B9" s="17">
        <f>IF(ISERROR('5a'!B10/'5a'!B9*100-100),"n.a.",'5a'!B10/'5a'!B9*100-100)</f>
        <v>1.1895249492915241</v>
      </c>
      <c r="C9" s="18">
        <f>IF(ISERROR('5a'!C10/'5a'!C9*100-100),"n.a.",'5a'!C10/'5a'!C9*100-100)</f>
        <v>0.16351319785097473</v>
      </c>
      <c r="D9" s="18">
        <f>IF(ISERROR('5a'!D10/'5a'!D9*100-100),"n.a.",'5a'!D10/'5a'!D9*100-100)</f>
        <v>1.8803418803418737</v>
      </c>
      <c r="E9" s="18">
        <f>IF(ISERROR('5a'!E10/'5a'!E9*100-100),"n.a.",'5a'!E10/'5a'!E9*100-100)</f>
        <v>0.27027027027027373</v>
      </c>
      <c r="F9" s="18">
        <f>IF(ISERROR('5a'!F10/'5a'!F9*100-100),"n.a.",'5a'!F10/'5a'!F9*100-100)</f>
        <v>0.43781417220689889</v>
      </c>
      <c r="G9" s="18">
        <f>IF(ISERROR('5a'!G10/'5a'!G9*100-100),"n.a.",'5a'!G10/'5a'!G9*100-100)</f>
        <v>1.0572903860339267</v>
      </c>
      <c r="H9" s="18">
        <f>IF(ISERROR('5a'!H10/'5a'!H9*100-100),"n.a.",'5a'!H10/'5a'!H9*100-100)</f>
        <v>1.2604146393453135</v>
      </c>
      <c r="I9" s="18">
        <f>IF(ISERROR('5a'!I10/'5a'!I9*100-100),"n.a.",'5a'!I10/'5a'!I9*100-100)</f>
        <v>1.2964930924548241</v>
      </c>
      <c r="J9" s="18">
        <f>IF(ISERROR('5a'!J10/'5a'!J9*100-100),"n.a.",'5a'!J10/'5a'!J9*100-100)</f>
        <v>1.1505879377923947</v>
      </c>
      <c r="K9" s="18">
        <f>IF(ISERROR('5a'!K10/'5a'!K9*100-100),"n.a.",'5a'!K10/'5a'!K9*100-100)</f>
        <v>1.5468792218319152</v>
      </c>
      <c r="L9" s="21">
        <f>IF(ISERROR('5a'!L10/'5a'!L9*100-100),"n.a.",'5a'!L10/'5a'!L9*100-100)</f>
        <v>1.330079643881902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2012</v>
      </c>
      <c r="B10" s="17">
        <f>IF(ISERROR('5a'!B11/'5a'!B10*100-100),"n.a.",'5a'!B11/'5a'!B10*100-100)</f>
        <v>1.1694673617488149</v>
      </c>
      <c r="C10" s="18">
        <f>IF(ISERROR('5a'!C11/'5a'!C10*100-100),"n.a.",'5a'!C11/'5a'!C10*100-100)</f>
        <v>-0.25652985074627566</v>
      </c>
      <c r="D10" s="18">
        <f>IF(ISERROR('5a'!D11/'5a'!D10*100-100),"n.a.",'5a'!D11/'5a'!D10*100-100)</f>
        <v>1.0067114093959617</v>
      </c>
      <c r="E10" s="18">
        <f>IF(ISERROR('5a'!E11/'5a'!E10*100-100),"n.a.",'5a'!E11/'5a'!E10*100-100)</f>
        <v>0.15402387370041026</v>
      </c>
      <c r="F10" s="18">
        <f>IF(ISERROR('5a'!F11/'5a'!F10*100-100),"n.a.",'5a'!F11/'5a'!F10*100-100)</f>
        <v>0.14530190506943086</v>
      </c>
      <c r="G10" s="18">
        <f>IF(ISERROR('5a'!G11/'5a'!G10*100-100),"n.a.",'5a'!G11/'5a'!G10*100-100)</f>
        <v>0.93673965936740444</v>
      </c>
      <c r="H10" s="18">
        <f>IF(ISERROR('5a'!H11/'5a'!H10*100-100),"n.a.",'5a'!H11/'5a'!H10*100-100)</f>
        <v>1.312453665992436</v>
      </c>
      <c r="I10" s="18">
        <f>IF(ISERROR('5a'!I11/'5a'!I10*100-100),"n.a.",'5a'!I11/'5a'!I10*100-100)</f>
        <v>1.0386067981535945</v>
      </c>
      <c r="J10" s="18">
        <f>IF(ISERROR('5a'!J11/'5a'!J10*100-100),"n.a.",'5a'!J11/'5a'!J10*100-100)</f>
        <v>1.375</v>
      </c>
      <c r="K10" s="18">
        <f>IF(ISERROR('5a'!K11/'5a'!K10*100-100),"n.a.",'5a'!K11/'5a'!K10*100-100)</f>
        <v>2.1053681899820447</v>
      </c>
      <c r="L10" s="21">
        <f>IF(ISERROR('5a'!L11/'5a'!L10*100-100),"n.a.",'5a'!L11/'5a'!L10*100-100)</f>
        <v>0.9500621907005069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2013</v>
      </c>
      <c r="B11" s="17">
        <f>IF(ISERROR('5a'!B12/'5a'!B11*100-100),"n.a.",'5a'!B12/'5a'!B11*100-100)</f>
        <v>1.2671997287599197</v>
      </c>
      <c r="C11" s="18">
        <f>IF(ISERROR('5a'!C12/'5a'!C11*100-100),"n.a.",'5a'!C12/'5a'!C11*100-100)</f>
        <v>0.42085574000468284</v>
      </c>
      <c r="D11" s="18">
        <f>IF(ISERROR('5a'!D12/'5a'!D11*100-100),"n.a.",'5a'!D12/'5a'!D11*100-100)</f>
        <v>0.24916943521593282</v>
      </c>
      <c r="E11" s="18">
        <f>IF(ISERROR('5a'!E12/'5a'!E11*100-100),"n.a.",'5a'!E12/'5a'!E11*100-100)</f>
        <v>0.14097142124825268</v>
      </c>
      <c r="F11" s="18">
        <f>IF(ISERROR('5a'!F12/'5a'!F11*100-100),"n.a.",'5a'!F12/'5a'!F11*100-100)</f>
        <v>-4.8363694986292671E-2</v>
      </c>
      <c r="G11" s="18">
        <f>IF(ISERROR('5a'!G12/'5a'!G11*100-100),"n.a.",'5a'!G12/'5a'!G11*100-100)</f>
        <v>0.8120404965650323</v>
      </c>
      <c r="H11" s="18">
        <f>IF(ISERROR('5a'!H12/'5a'!H11*100-100),"n.a.",'5a'!H12/'5a'!H11*100-100)</f>
        <v>1.2114368309318309</v>
      </c>
      <c r="I11" s="18">
        <f>IF(ISERROR('5a'!I12/'5a'!I11*100-100),"n.a.",'5a'!I12/'5a'!I11*100-100)</f>
        <v>1.0798463295607945</v>
      </c>
      <c r="J11" s="18">
        <f>IF(ISERROR('5a'!J12/'5a'!J11*100-100),"n.a.",'5a'!J12/'5a'!J11*100-100)</f>
        <v>1.8618988902589422</v>
      </c>
      <c r="K11" s="18">
        <f>IF(ISERROR('5a'!K12/'5a'!K11*100-100),"n.a.",'5a'!K12/'5a'!K11*100-100)</f>
        <v>3.3356135379002581</v>
      </c>
      <c r="L11" s="21">
        <f>IF(ISERROR('5a'!L12/'5a'!L11*100-100),"n.a.",'5a'!L12/'5a'!L11*100-100)</f>
        <v>1.0459812300110087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 t="s">
        <v>188</v>
      </c>
      <c r="B12" s="23">
        <f>IF(ISERROR('5a'!B12/'5a'!B6*100-100),"n.a.",'5a'!B12/'5a'!B6*100-100)</f>
        <v>8.1195630451095298</v>
      </c>
      <c r="C12" s="24">
        <f>IF(ISERROR('5a'!C12/'5a'!C6*100-100),"n.a.",'5a'!C12/'5a'!C6*100-100)</f>
        <v>1.3210662892191465</v>
      </c>
      <c r="D12" s="24">
        <f>IF(ISERROR('5a'!D12/'5a'!D6*100-100),"n.a.",'5a'!D12/'5a'!D6*100-100)</f>
        <v>7.0035460992907872</v>
      </c>
      <c r="E12" s="24">
        <f>IF(ISERROR('5a'!E12/'5a'!E6*100-100),"n.a.",'5a'!E12/'5a'!E6*100-100)</f>
        <v>2.0104438642297708</v>
      </c>
      <c r="F12" s="24">
        <f>IF(ISERROR('5a'!F12/'5a'!F6*100-100),"n.a.",'5a'!F12/'5a'!F6*100-100)</f>
        <v>1.9569149810886302</v>
      </c>
      <c r="G12" s="24">
        <f>IF(ISERROR('5a'!G12/'5a'!G6*100-100),"n.a.",'5a'!G12/'5a'!G6*100-100)</f>
        <v>6.3375021850715854</v>
      </c>
      <c r="H12" s="24">
        <f>IF(ISERROR('5a'!H12/'5a'!H6*100-100),"n.a.",'5a'!H12/'5a'!H6*100-100)</f>
        <v>8.2191119224936529</v>
      </c>
      <c r="I12" s="24">
        <f>IF(ISERROR('5a'!I12/'5a'!I6*100-100),"n.a.",'5a'!I12/'5a'!I6*100-100)</f>
        <v>7.3082010582010497</v>
      </c>
      <c r="J12" s="24">
        <f>IF(ISERROR('5a'!J12/'5a'!J6*100-100),"n.a.",'5a'!J12/'5a'!J6*100-100)</f>
        <v>8.9985486211901389</v>
      </c>
      <c r="K12" s="24">
        <f>IF(ISERROR('5a'!K12/'5a'!K6*100-100),"n.a.",'5a'!K12/'5a'!K6*100-100)</f>
        <v>14.095094231045891</v>
      </c>
      <c r="L12" s="25">
        <f>IF(ISERROR('5a'!L12/'5a'!L6*100-100),"n.a.",'5a'!L12/'5a'!L6*100-100)</f>
        <v>9.5619794775589071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2008</v>
      </c>
      <c r="B14" s="6">
        <f>IF(ISERROR('5a'!B15/'5a'!B14*100-100),"n.a.",'5a'!B15/'5a'!B14*100-100)</f>
        <v>1.4600231749710275</v>
      </c>
      <c r="C14" s="7">
        <f>IF(ISERROR('5a'!C15/'5a'!C14*100-100),"n.a.",'5a'!C15/'5a'!C14*100-100)</f>
        <v>-7.3873430189607348E-2</v>
      </c>
      <c r="D14" s="7">
        <f>IF(ISERROR('5a'!D15/'5a'!D14*100-100),"n.a.",'5a'!D15/'5a'!D14*100-100)</f>
        <v>1.1617515638963312</v>
      </c>
      <c r="E14" s="7">
        <f>IF(ISERROR('5a'!E15/'5a'!E14*100-100),"n.a.",'5a'!E15/'5a'!E14*100-100)</f>
        <v>0.41201488569910794</v>
      </c>
      <c r="F14" s="7">
        <f>IF(ISERROR('5a'!F15/'5a'!F14*100-100),"n.a.",'5a'!F15/'5a'!F14*100-100)</f>
        <v>0.41715334556981531</v>
      </c>
      <c r="G14" s="7">
        <f>IF(ISERROR('5a'!G15/'5a'!G14*100-100),"n.a.",'5a'!G15/'5a'!G14*100-100)</f>
        <v>1.1087577420493773</v>
      </c>
      <c r="H14" s="7">
        <f>IF(ISERROR('5a'!H15/'5a'!H14*100-100),"n.a.",'5a'!H15/'5a'!H14*100-100)</f>
        <v>1.4544634275514454</v>
      </c>
      <c r="I14" s="7">
        <f>IF(ISERROR('5a'!I15/'5a'!I14*100-100),"n.a.",'5a'!I15/'5a'!I14*100-100)</f>
        <v>0.93833780160856861</v>
      </c>
      <c r="J14" s="7">
        <f>IF(ISERROR('5a'!J15/'5a'!J14*100-100),"n.a.",'5a'!J15/'5a'!J14*100-100)</f>
        <v>1.2683770539060362</v>
      </c>
      <c r="K14" s="7">
        <f>IF(ISERROR('5a'!K15/'5a'!K14*100-100),"n.a.",'5a'!K15/'5a'!K14*100-100)</f>
        <v>2.5370058085066489</v>
      </c>
      <c r="L14" s="29">
        <f>IF(ISERROR('5a'!L15/'5a'!L14*100-100),"n.a.",'5a'!L15/'5a'!L14*100-100)</f>
        <v>2.0475813312212097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2009</v>
      </c>
      <c r="B15" s="17">
        <f>IF(ISERROR('5a'!B16/'5a'!B15*100-100),"n.a.",'5a'!B16/'5a'!B15*100-100)</f>
        <v>1.4416780874067427</v>
      </c>
      <c r="C15" s="18">
        <f>IF(ISERROR('5a'!C16/'5a'!C15*100-100),"n.a.",'5a'!C16/'5a'!C15*100-100)</f>
        <v>0.36964021685560056</v>
      </c>
      <c r="D15" s="18">
        <f>IF(ISERROR('5a'!D16/'5a'!D15*100-100),"n.a.",'5a'!D16/'5a'!D15*100-100)</f>
        <v>1.3250883392226172</v>
      </c>
      <c r="E15" s="18">
        <f>IF(ISERROR('5a'!E16/'5a'!E15*100-100),"n.a.",'5a'!E16/'5a'!E15*100-100)</f>
        <v>0.52945069490404251</v>
      </c>
      <c r="F15" s="18">
        <f>IF(ISERROR('5a'!F16/'5a'!F15*100-100),"n.a.",'5a'!F16/'5a'!F15*100-100)</f>
        <v>0.53173811897642054</v>
      </c>
      <c r="G15" s="18">
        <f>IF(ISERROR('5a'!G16/'5a'!G15*100-100),"n.a.",'5a'!G16/'5a'!G15*100-100)</f>
        <v>1.1553171567771727</v>
      </c>
      <c r="H15" s="18">
        <f>IF(ISERROR('5a'!H16/'5a'!H15*100-100),"n.a.",'5a'!H16/'5a'!H15*100-100)</f>
        <v>1.34950940113103</v>
      </c>
      <c r="I15" s="18">
        <f>IF(ISERROR('5a'!I16/'5a'!I15*100-100),"n.a.",'5a'!I16/'5a'!I15*100-100)</f>
        <v>1.1590003621876122</v>
      </c>
      <c r="J15" s="18">
        <f>IF(ISERROR('5a'!J16/'5a'!J15*100-100),"n.a.",'5a'!J16/'5a'!J15*100-100)</f>
        <v>1.3805863933959586</v>
      </c>
      <c r="K15" s="18">
        <f>IF(ISERROR('5a'!K16/'5a'!K15*100-100),"n.a.",'5a'!K16/'5a'!K15*100-100)</f>
        <v>2.3280461954535525</v>
      </c>
      <c r="L15" s="21">
        <f>IF(ISERROR('5a'!L16/'5a'!L15*100-100),"n.a.",'5a'!L16/'5a'!L15*100-100)</f>
        <v>2.1013597033374651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2010</v>
      </c>
      <c r="B16" s="17">
        <f>IF(ISERROR('5a'!B17/'5a'!B16*100-100),"n.a.",'5a'!B17/'5a'!B16*100-100)</f>
        <v>1.3164857186818608</v>
      </c>
      <c r="C16" s="18">
        <f>IF(ISERROR('5a'!C17/'5a'!C16*100-100),"n.a.",'5a'!C17/'5a'!C16*100-100)</f>
        <v>0.39283083722069989</v>
      </c>
      <c r="D16" s="18">
        <f>IF(ISERROR('5a'!D17/'5a'!D16*100-100),"n.a.",'5a'!D17/'5a'!D16*100-100)</f>
        <v>1.2205754141237861</v>
      </c>
      <c r="E16" s="18">
        <f>IF(ISERROR('5a'!E17/'5a'!E16*100-100),"n.a.",'5a'!E17/'5a'!E16*100-100)</f>
        <v>0.44766293614219421</v>
      </c>
      <c r="F16" s="18">
        <f>IF(ISERROR('5a'!F17/'5a'!F16*100-100),"n.a.",'5a'!F17/'5a'!F16*100-100)</f>
        <v>0.46280991735537214</v>
      </c>
      <c r="G16" s="18">
        <f>IF(ISERROR('5a'!G17/'5a'!G16*100-100),"n.a.",'5a'!G17/'5a'!G16*100-100)</f>
        <v>1.1358466293280571</v>
      </c>
      <c r="H16" s="18">
        <f>IF(ISERROR('5a'!H17/'5a'!H16*100-100),"n.a.",'5a'!H17/'5a'!H16*100-100)</f>
        <v>1.3668316784464025</v>
      </c>
      <c r="I16" s="18">
        <f>IF(ISERROR('5a'!I17/'5a'!I16*100-100),"n.a.",'5a'!I17/'5a'!I16*100-100)</f>
        <v>1.2531328320801975</v>
      </c>
      <c r="J16" s="18">
        <f>IF(ISERROR('5a'!J17/'5a'!J16*100-100),"n.a.",'5a'!J17/'5a'!J16*100-100)</f>
        <v>1.4319809069212539</v>
      </c>
      <c r="K16" s="18">
        <f>IF(ISERROR('5a'!K17/'5a'!K16*100-100),"n.a.",'5a'!K17/'5a'!K16*100-100)</f>
        <v>1.428622450801825</v>
      </c>
      <c r="L16" s="21">
        <f>IF(ISERROR('5a'!L17/'5a'!L16*100-100),"n.a.",'5a'!L17/'5a'!L16*100-100)</f>
        <v>1.8413198941381808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4">
        <v>2011</v>
      </c>
      <c r="B17" s="17">
        <f>IF(ISERROR('5a'!B18/'5a'!B17*100-100),"n.a.",'5a'!B18/'5a'!B17*100-100)</f>
        <v>1.1819612927122876</v>
      </c>
      <c r="C17" s="18">
        <f>IF(ISERROR('5a'!C18/'5a'!C17*100-100),"n.a.",'5a'!C18/'5a'!C17*100-100)</f>
        <v>4.8911714355597269E-2</v>
      </c>
      <c r="D17" s="18">
        <f>IF(ISERROR('5a'!D18/'5a'!D17*100-100),"n.a.",'5a'!D18/'5a'!D17*100-100)</f>
        <v>1.8949181739879464</v>
      </c>
      <c r="E17" s="18">
        <f>IF(ISERROR('5a'!E18/'5a'!E17*100-100),"n.a.",'5a'!E18/'5a'!E17*100-100)</f>
        <v>0.23594180102242035</v>
      </c>
      <c r="F17" s="18">
        <f>IF(ISERROR('5a'!F18/'5a'!F17*100-100),"n.a.",'5a'!F18/'5a'!F17*100-100)</f>
        <v>0.41131951299769298</v>
      </c>
      <c r="G17" s="18">
        <f>IF(ISERROR('5a'!G18/'5a'!G17*100-100),"n.a.",'5a'!G18/'5a'!G17*100-100)</f>
        <v>1.0641433335918862</v>
      </c>
      <c r="H17" s="18">
        <f>IF(ISERROR('5a'!H18/'5a'!H17*100-100),"n.a.",'5a'!H18/'5a'!H17*100-100)</f>
        <v>1.2608916574138505</v>
      </c>
      <c r="I17" s="18">
        <f>IF(ISERROR('5a'!I18/'5a'!I17*100-100),"n.a.",'5a'!I18/'5a'!I17*100-100)</f>
        <v>1.2022630834512142</v>
      </c>
      <c r="J17" s="18">
        <f>IF(ISERROR('5a'!J18/'5a'!J17*100-100),"n.a.",'5a'!J18/'5a'!J17*100-100)</f>
        <v>1.0657439446366794</v>
      </c>
      <c r="K17" s="18">
        <f>IF(ISERROR('5a'!K18/'5a'!K17*100-100),"n.a.",'5a'!K18/'5a'!K17*100-100)</f>
        <v>1.5035740695094688</v>
      </c>
      <c r="L17" s="21">
        <f>IF(ISERROR('5a'!L18/'5a'!L17*100-100),"n.a.",'5a'!L18/'5a'!L17*100-100)</f>
        <v>1.3574035165321305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2012</v>
      </c>
      <c r="B18" s="17">
        <f>IF(ISERROR('5a'!B19/'5a'!B18*100-100),"n.a.",'5a'!B19/'5a'!B18*100-100)</f>
        <v>1.1659576960529421</v>
      </c>
      <c r="C18" s="18">
        <f>IF(ISERROR('5a'!C19/'5a'!C18*100-100),"n.a.",'5a'!C19/'5a'!C18*100-100)</f>
        <v>-0.36665851869958033</v>
      </c>
      <c r="D18" s="18">
        <f>IF(ISERROR('5a'!D19/'5a'!D18*100-100),"n.a.",'5a'!D19/'5a'!D18*100-100)</f>
        <v>1.0143702451394887</v>
      </c>
      <c r="E18" s="18">
        <f>IF(ISERROR('5a'!E19/'5a'!E18*100-100),"n.a.",'5a'!E19/'5a'!E18*100-100)</f>
        <v>0.11769321302470814</v>
      </c>
      <c r="F18" s="18">
        <f>IF(ISERROR('5a'!F19/'5a'!F18*100-100),"n.a.",'5a'!F19/'5a'!F18*100-100)</f>
        <v>0.16385384237260325</v>
      </c>
      <c r="G18" s="18">
        <f>IF(ISERROR('5a'!G19/'5a'!G18*100-100),"n.a.",'5a'!G19/'5a'!G18*100-100)</f>
        <v>0.94242605639207966</v>
      </c>
      <c r="H18" s="18">
        <f>IF(ISERROR('5a'!H19/'5a'!H18*100-100),"n.a.",'5a'!H19/'5a'!H18*100-100)</f>
        <v>1.3195309160518178</v>
      </c>
      <c r="I18" s="18">
        <f>IF(ISERROR('5a'!I19/'5a'!I18*100-100),"n.a.",'5a'!I19/'5a'!I18*100-100)</f>
        <v>0.92010249242953535</v>
      </c>
      <c r="J18" s="18">
        <f>IF(ISERROR('5a'!J19/'5a'!J18*100-100),"n.a.",'5a'!J19/'5a'!J18*100-100)</f>
        <v>1.3147082990961252</v>
      </c>
      <c r="K18" s="18">
        <f>IF(ISERROR('5a'!K19/'5a'!K18*100-100),"n.a.",'5a'!K19/'5a'!K18*100-100)</f>
        <v>2.0987996947200429</v>
      </c>
      <c r="L18" s="21">
        <f>IF(ISERROR('5a'!L19/'5a'!L18*100-100),"n.a.",'5a'!L19/'5a'!L18*100-100)</f>
        <v>0.96555110056459625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2013</v>
      </c>
      <c r="B19" s="17">
        <f>IF(ISERROR('5a'!B20/'5a'!B19*100-100),"n.a.",'5a'!B20/'5a'!B19*100-100)</f>
        <v>1.2686764296130804</v>
      </c>
      <c r="C19" s="18">
        <f>IF(ISERROR('5a'!C20/'5a'!C19*100-100),"n.a.",'5a'!C20/'5a'!C19*100-100)</f>
        <v>0.34347399411187496</v>
      </c>
      <c r="D19" s="18">
        <f>IF(ISERROR('5a'!D20/'5a'!D19*100-100),"n.a.",'5a'!D20/'5a'!D19*100-100)</f>
        <v>0.16736401673639989</v>
      </c>
      <c r="E19" s="18">
        <f>IF(ISERROR('5a'!E20/'5a'!E19*100-100),"n.a.",'5a'!E20/'5a'!E19*100-100)</f>
        <v>0.11755485893417017</v>
      </c>
      <c r="F19" s="18">
        <f>IF(ISERROR('5a'!F20/'5a'!F19*100-100),"n.a.",'5a'!F20/'5a'!F19*100-100)</f>
        <v>-8.1792900376242983E-2</v>
      </c>
      <c r="G19" s="18">
        <f>IF(ISERROR('5a'!G20/'5a'!G19*100-100),"n.a.",'5a'!G20/'5a'!G19*100-100)</f>
        <v>0.82110545122786505</v>
      </c>
      <c r="H19" s="18">
        <f>IF(ISERROR('5a'!H20/'5a'!H19*100-100),"n.a.",'5a'!H20/'5a'!H19*100-100)</f>
        <v>1.2179687070088363</v>
      </c>
      <c r="I19" s="18">
        <f>IF(ISERROR('5a'!I20/'5a'!I19*100-100),"n.a.",'5a'!I20/'5a'!I19*100-100)</f>
        <v>0.980957876514708</v>
      </c>
      <c r="J19" s="18">
        <f>IF(ISERROR('5a'!J20/'5a'!J19*100-100),"n.a.",'5a'!J20/'5a'!J19*100-100)</f>
        <v>1.8653690186537091</v>
      </c>
      <c r="K19" s="18">
        <f>IF(ISERROR('5a'!K20/'5a'!K19*100-100),"n.a.",'5a'!K20/'5a'!K19*100-100)</f>
        <v>3.3875845197241148</v>
      </c>
      <c r="L19" s="21">
        <f>IF(ISERROR('5a'!L20/'5a'!L19*100-100),"n.a.",'5a'!L20/'5a'!L19*100-100)</f>
        <v>1.0724802117945842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 t="s">
        <v>188</v>
      </c>
      <c r="B20" s="23">
        <f>IF(ISERROR('5a'!B20/'5a'!B14*100-100),"n.a.",'5a'!B20/'5a'!B14*100-100)</f>
        <v>8.0946311317110968</v>
      </c>
      <c r="C20" s="24">
        <f>IF(ISERROR('5a'!C20/'5a'!C14*100-100),"n.a.",'5a'!C20/'5a'!C14*100-100)</f>
        <v>0.71410982516621857</v>
      </c>
      <c r="D20" s="24">
        <f>IF(ISERROR('5a'!D20/'5a'!D14*100-100),"n.a.",'5a'!D20/'5a'!D14*100-100)</f>
        <v>6.9705093833780154</v>
      </c>
      <c r="E20" s="24">
        <f>IF(ISERROR('5a'!E20/'5a'!E14*100-100),"n.a.",'5a'!E20/'5a'!E14*100-100)</f>
        <v>1.8740031897926741</v>
      </c>
      <c r="F20" s="24">
        <f>IF(ISERROR('5a'!F20/'5a'!F14*100-100),"n.a.",'5a'!F20/'5a'!F14*100-100)</f>
        <v>1.91890538962123</v>
      </c>
      <c r="G20" s="24">
        <f>IF(ISERROR('5a'!G20/'5a'!G14*100-100),"n.a.",'5a'!G20/'5a'!G14*100-100)</f>
        <v>6.3910015724784301</v>
      </c>
      <c r="H20" s="24">
        <f>IF(ISERROR('5a'!H20/'5a'!H14*100-100),"n.a.",'5a'!H20/'5a'!H14*100-100)</f>
        <v>8.2383633118220558</v>
      </c>
      <c r="I20" s="24">
        <f>IF(ISERROR('5a'!I20/'5a'!I14*100-100),"n.a.",'5a'!I20/'5a'!I14*100-100)</f>
        <v>6.6292956373385437</v>
      </c>
      <c r="J20" s="24">
        <f>IF(ISERROR('5a'!J20/'5a'!J14*100-100),"n.a.",'5a'!J20/'5a'!J14*100-100)</f>
        <v>8.6191986163159413</v>
      </c>
      <c r="K20" s="24">
        <f>IF(ISERROR('5a'!K20/'5a'!K14*100-100),"n.a.",'5a'!K20/'5a'!K14*100-100)</f>
        <v>14.026606707888334</v>
      </c>
      <c r="L20" s="25">
        <f>IF(ISERROR('5a'!L20/'5a'!L14*100-100),"n.a.",'5a'!L20/'5a'!L14*100-100)</f>
        <v>9.7538795505881808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2008</v>
      </c>
      <c r="B22" s="6">
        <f>IF(ISERROR('5a'!B23/'5a'!B22*100-100),"n.a.",'5a'!B23/'5a'!B22*100-100)</f>
        <v>1.6510557231306393</v>
      </c>
      <c r="C22" s="7">
        <f>IF(ISERROR('5a'!C23/'5a'!C22*100-100),"n.a.",'5a'!C23/'5a'!C22*100-100)</f>
        <v>2.2346368715083997</v>
      </c>
      <c r="D22" s="7">
        <f>IF(ISERROR('5a'!D23/'5a'!D22*100-100),"n.a.",'5a'!D23/'5a'!D22*100-100)</f>
        <v>0</v>
      </c>
      <c r="E22" s="7">
        <f>IF(ISERROR('5a'!E23/'5a'!E22*100-100),"n.a.",'5a'!E23/'5a'!E22*100-100)</f>
        <v>0.73529411764705799</v>
      </c>
      <c r="F22" s="7">
        <f>IF(ISERROR('5a'!F23/'5a'!F22*100-100),"n.a.",'5a'!F23/'5a'!F22*100-100)</f>
        <v>1.136363636363626</v>
      </c>
      <c r="G22" s="7">
        <f>IF(ISERROR('5a'!G23/'5a'!G22*100-100),"n.a.",'5a'!G23/'5a'!G22*100-100)</f>
        <v>0</v>
      </c>
      <c r="H22" s="7">
        <f>IF(ISERROR('5a'!H23/'5a'!H22*100-100),"n.a.",'5a'!H23/'5a'!H22*100-100)</f>
        <v>1.213282247765008</v>
      </c>
      <c r="I22" s="7">
        <f>IF(ISERROR('5a'!I23/'5a'!I22*100-100),"n.a.",'5a'!I23/'5a'!I22*100-100)</f>
        <v>2.1939953810623507</v>
      </c>
      <c r="J22" s="7">
        <f>IF(ISERROR('5a'!J23/'5a'!J22*100-100),"n.a.",'5a'!J23/'5a'!J22*100-100)</f>
        <v>2.1840873634945552</v>
      </c>
      <c r="K22" s="7">
        <f>IF(ISERROR('5a'!K23/'5a'!K22*100-100),"n.a.",'5a'!K23/'5a'!K22*100-100)</f>
        <v>2.8596961572832811</v>
      </c>
      <c r="L22" s="29">
        <f>IF(ISERROR('5a'!L23/'5a'!L22*100-100),"n.a.",'5a'!L23/'5a'!L22*100-100)</f>
        <v>1.0073260073260002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2009</v>
      </c>
      <c r="B23" s="17">
        <f>IF(ISERROR('5a'!B24/'5a'!B23*100-100),"n.a.",'5a'!B24/'5a'!B23*100-100)</f>
        <v>1.6086209589255134</v>
      </c>
      <c r="C23" s="18">
        <f>IF(ISERROR('5a'!C24/'5a'!C23*100-100),"n.a.",'5a'!C24/'5a'!C23*100-100)</f>
        <v>2.7322404371584668</v>
      </c>
      <c r="D23" s="18">
        <f>IF(ISERROR('5a'!D24/'5a'!D23*100-100),"n.a.",'5a'!D24/'5a'!D23*100-100)</f>
        <v>0</v>
      </c>
      <c r="E23" s="18">
        <f>IF(ISERROR('5a'!E24/'5a'!E23*100-100),"n.a.",'5a'!E24/'5a'!E23*100-100)</f>
        <v>1.4598540145985339</v>
      </c>
      <c r="F23" s="18">
        <f>IF(ISERROR('5a'!F24/'5a'!F23*100-100),"n.a.",'5a'!F24/'5a'!F23*100-100)</f>
        <v>0</v>
      </c>
      <c r="G23" s="18">
        <f>IF(ISERROR('5a'!G24/'5a'!G23*100-100),"n.a.",'5a'!G24/'5a'!G23*100-100)</f>
        <v>0.16528925619834922</v>
      </c>
      <c r="H23" s="18">
        <f>IF(ISERROR('5a'!H24/'5a'!H23*100-100),"n.a.",'5a'!H24/'5a'!H23*100-100)</f>
        <v>1.3249211356466901</v>
      </c>
      <c r="I23" s="18">
        <f>IF(ISERROR('5a'!I24/'5a'!I23*100-100),"n.a.",'5a'!I24/'5a'!I23*100-100)</f>
        <v>2.3728813559321935</v>
      </c>
      <c r="J23" s="18">
        <f>IF(ISERROR('5a'!J24/'5a'!J23*100-100),"n.a.",'5a'!J24/'5a'!J23*100-100)</f>
        <v>2.2900763358778562</v>
      </c>
      <c r="K23" s="18">
        <f>IF(ISERROR('5a'!K24/'5a'!K23*100-100),"n.a.",'5a'!K24/'5a'!K23*100-100)</f>
        <v>2.5195482189400451</v>
      </c>
      <c r="L23" s="21">
        <f>IF(ISERROR('5a'!L24/'5a'!L23*100-100),"n.a.",'5a'!L24/'5a'!L23*100-100)</f>
        <v>0.81595648232095641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2010</v>
      </c>
      <c r="B24" s="17">
        <f>IF(ISERROR('5a'!B25/'5a'!B24*100-100),"n.a.",'5a'!B25/'5a'!B24*100-100)</f>
        <v>1.537042729787899</v>
      </c>
      <c r="C24" s="18">
        <f>IF(ISERROR('5a'!C25/'5a'!C24*100-100),"n.a.",'5a'!C25/'5a'!C24*100-100)</f>
        <v>2.1276595744680833</v>
      </c>
      <c r="D24" s="18">
        <f>IF(ISERROR('5a'!D25/'5a'!D24*100-100),"n.a.",'5a'!D25/'5a'!D24*100-100)</f>
        <v>0</v>
      </c>
      <c r="E24" s="18">
        <f>IF(ISERROR('5a'!E25/'5a'!E24*100-100),"n.a.",'5a'!E25/'5a'!E24*100-100)</f>
        <v>1.4388489208633075</v>
      </c>
      <c r="F24" s="18">
        <f>IF(ISERROR('5a'!F25/'5a'!F24*100-100),"n.a.",'5a'!F25/'5a'!F24*100-100)</f>
        <v>1.1235955056179847</v>
      </c>
      <c r="G24" s="18">
        <f>IF(ISERROR('5a'!G25/'5a'!G24*100-100),"n.a.",'5a'!G25/'5a'!G24*100-100)</f>
        <v>0.33003300330032914</v>
      </c>
      <c r="H24" s="18">
        <f>IF(ISERROR('5a'!H25/'5a'!H24*100-100),"n.a.",'5a'!H25/'5a'!H24*100-100)</f>
        <v>1.3698630136986338</v>
      </c>
      <c r="I24" s="18">
        <f>IF(ISERROR('5a'!I25/'5a'!I24*100-100),"n.a.",'5a'!I25/'5a'!I24*100-100)</f>
        <v>2.2075055187637815</v>
      </c>
      <c r="J24" s="18">
        <f>IF(ISERROR('5a'!J25/'5a'!J24*100-100),"n.a.",'5a'!J25/'5a'!J24*100-100)</f>
        <v>2.0895522388059788</v>
      </c>
      <c r="K24" s="18">
        <f>IF(ISERROR('5a'!K25/'5a'!K24*100-100),"n.a.",'5a'!K25/'5a'!K24*100-100)</f>
        <v>2.4576271186440835</v>
      </c>
      <c r="L24" s="21">
        <f>IF(ISERROR('5a'!L25/'5a'!L24*100-100),"n.a.",'5a'!L25/'5a'!L24*100-100)</f>
        <v>0.62949640287770592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4">
        <v>2011</v>
      </c>
      <c r="B25" s="17">
        <f>IF(ISERROR('5a'!B26/'5a'!B25*100-100),"n.a.",'5a'!B26/'5a'!B25*100-100)</f>
        <v>1.4986376021798264</v>
      </c>
      <c r="C25" s="18">
        <f>IF(ISERROR('5a'!C26/'5a'!C25*100-100),"n.a.",'5a'!C26/'5a'!C25*100-100)</f>
        <v>2.6041666666666714</v>
      </c>
      <c r="D25" s="18">
        <f>IF(ISERROR('5a'!D26/'5a'!D25*100-100),"n.a.",'5a'!D26/'5a'!D25*100-100)</f>
        <v>0</v>
      </c>
      <c r="E25" s="18">
        <f>IF(ISERROR('5a'!E26/'5a'!E25*100-100),"n.a.",'5a'!E26/'5a'!E25*100-100)</f>
        <v>2.1276595744680975</v>
      </c>
      <c r="F25" s="18">
        <f>IF(ISERROR('5a'!F26/'5a'!F25*100-100),"n.a.",'5a'!F26/'5a'!F25*100-100)</f>
        <v>1.1111111111111143</v>
      </c>
      <c r="G25" s="18">
        <f>IF(ISERROR('5a'!G26/'5a'!G25*100-100),"n.a.",'5a'!G26/'5a'!G25*100-100)</f>
        <v>0.16447368421053454</v>
      </c>
      <c r="H25" s="18">
        <f>IF(ISERROR('5a'!H26/'5a'!H25*100-100),"n.a.",'5a'!H26/'5a'!H25*100-100)</f>
        <v>1.1670761670761465</v>
      </c>
      <c r="I25" s="18">
        <f>IF(ISERROR('5a'!I26/'5a'!I25*100-100),"n.a.",'5a'!I26/'5a'!I25*100-100)</f>
        <v>2.2678185745140524</v>
      </c>
      <c r="J25" s="18">
        <f>IF(ISERROR('5a'!J26/'5a'!J25*100-100),"n.a.",'5a'!J26/'5a'!J25*100-100)</f>
        <v>2.0467836257309813</v>
      </c>
      <c r="K25" s="18">
        <f>IF(ISERROR('5a'!K26/'5a'!K25*100-100),"n.a.",'5a'!K26/'5a'!K25*100-100)</f>
        <v>2.564102564102555</v>
      </c>
      <c r="L25" s="21">
        <f>IF(ISERROR('5a'!L26/'5a'!L25*100-100),"n.a.",'5a'!L26/'5a'!L25*100-100)</f>
        <v>0.4468275245755251</v>
      </c>
    </row>
    <row r="26" spans="1:24">
      <c r="A26" s="74">
        <v>2012</v>
      </c>
      <c r="B26" s="17">
        <f>IF(ISERROR('5a'!B27/'5a'!B26*100-100),"n.a.",'5a'!B27/'5a'!B26*100-100)</f>
        <v>1.3273676360924753</v>
      </c>
      <c r="C26" s="18">
        <f>IF(ISERROR('5a'!C27/'5a'!C26*100-100),"n.a.",'5a'!C27/'5a'!C26*100-100)</f>
        <v>2.030456852791886</v>
      </c>
      <c r="D26" s="18">
        <f>IF(ISERROR('5a'!D27/'5a'!D26*100-100),"n.a.",'5a'!D27/'5a'!D26*100-100)</f>
        <v>11.111111111111114</v>
      </c>
      <c r="E26" s="18">
        <f>IF(ISERROR('5a'!E27/'5a'!E26*100-100),"n.a.",'5a'!E27/'5a'!E26*100-100)</f>
        <v>2.0833333333333286</v>
      </c>
      <c r="F26" s="18">
        <f>IF(ISERROR('5a'!F27/'5a'!F26*100-100),"n.a.",'5a'!F27/'5a'!F26*100-100)</f>
        <v>0</v>
      </c>
      <c r="G26" s="18">
        <f>IF(ISERROR('5a'!G27/'5a'!G26*100-100),"n.a.",'5a'!G27/'5a'!G26*100-100)</f>
        <v>0.16420361247948279</v>
      </c>
      <c r="H26" s="18">
        <f>IF(ISERROR('5a'!H27/'5a'!H26*100-100),"n.a.",'5a'!H27/'5a'!H26*100-100)</f>
        <v>0.91074681238616506</v>
      </c>
      <c r="I26" s="18">
        <f>IF(ISERROR('5a'!I27/'5a'!I26*100-100),"n.a.",'5a'!I27/'5a'!I26*100-100)</f>
        <v>1.9007391763463488</v>
      </c>
      <c r="J26" s="18">
        <f>IF(ISERROR('5a'!J27/'5a'!J26*100-100),"n.a.",'5a'!J27/'5a'!J26*100-100)</f>
        <v>2.0057306590258008</v>
      </c>
      <c r="K26" s="18">
        <f>IF(ISERROR('5a'!K27/'5a'!K26*100-100),"n.a.",'5a'!K27/'5a'!K26*100-100)</f>
        <v>2.2580645161290249</v>
      </c>
      <c r="L26" s="21">
        <f>IF(ISERROR('5a'!L27/'5a'!L26*100-100),"n.a.",'5a'!L27/'5a'!L26*100-100)</f>
        <v>0.44483985765124601</v>
      </c>
    </row>
    <row r="27" spans="1:24">
      <c r="A27" s="74">
        <v>2013</v>
      </c>
      <c r="B27" s="17">
        <f>IF(ISERROR('5a'!B28/'5a'!B27*100-100),"n.a.",'5a'!B28/'5a'!B27*100-100)</f>
        <v>1.1922284368560412</v>
      </c>
      <c r="C27" s="18">
        <f>IF(ISERROR('5a'!C28/'5a'!C27*100-100),"n.a.",'5a'!C28/'5a'!C27*100-100)</f>
        <v>1.4925373134328197</v>
      </c>
      <c r="D27" s="18">
        <f>IF(ISERROR('5a'!D28/'5a'!D27*100-100),"n.a.",'5a'!D28/'5a'!D27*100-100)</f>
        <v>0</v>
      </c>
      <c r="E27" s="18">
        <f>IF(ISERROR('5a'!E28/'5a'!E27*100-100),"n.a.",'5a'!E28/'5a'!E27*100-100)</f>
        <v>1.3605442176870781</v>
      </c>
      <c r="F27" s="18">
        <f>IF(ISERROR('5a'!F28/'5a'!F27*100-100),"n.a.",'5a'!F28/'5a'!F27*100-100)</f>
        <v>0</v>
      </c>
      <c r="G27" s="18">
        <f>IF(ISERROR('5a'!G28/'5a'!G27*100-100),"n.a.",'5a'!G28/'5a'!G27*100-100)</f>
        <v>0</v>
      </c>
      <c r="H27" s="18">
        <f>IF(ISERROR('5a'!H28/'5a'!H27*100-100),"n.a.",'5a'!H28/'5a'!H27*100-100)</f>
        <v>0.72202166064982976</v>
      </c>
      <c r="I27" s="18">
        <f>IF(ISERROR('5a'!I28/'5a'!I27*100-100),"n.a.",'5a'!I28/'5a'!I27*100-100)</f>
        <v>2.0725388601036343</v>
      </c>
      <c r="J27" s="18">
        <f>IF(ISERROR('5a'!J28/'5a'!J27*100-100),"n.a.",'5a'!J28/'5a'!J27*100-100)</f>
        <v>1.825842696629195</v>
      </c>
      <c r="K27" s="18">
        <f>IF(ISERROR('5a'!K28/'5a'!K27*100-100),"n.a.",'5a'!K28/'5a'!K27*100-100)</f>
        <v>2.1293375394321856</v>
      </c>
      <c r="L27" s="21">
        <f>IF(ISERROR('5a'!L28/'5a'!L27*100-100),"n.a.",'5a'!L28/'5a'!L27*100-100)</f>
        <v>0.17714791851194889</v>
      </c>
    </row>
    <row r="28" spans="1:24">
      <c r="A28" s="75" t="s">
        <v>188</v>
      </c>
      <c r="B28" s="23">
        <f>IF(ISERROR('5a'!B28/'5a'!B22*100-100),"n.a.",'5a'!B28/'5a'!B22*100-100)</f>
        <v>9.1443086204159556</v>
      </c>
      <c r="C28" s="24">
        <f>IF(ISERROR('5a'!C28/'5a'!C22*100-100),"n.a.",'5a'!C28/'5a'!C22*100-100)</f>
        <v>13.966480446927363</v>
      </c>
      <c r="D28" s="24">
        <f>IF(ISERROR('5a'!D28/'5a'!D22*100-100),"n.a.",'5a'!D28/'5a'!D22*100-100)</f>
        <v>11.111111111111114</v>
      </c>
      <c r="E28" s="24">
        <f>IF(ISERROR('5a'!E28/'5a'!E22*100-100),"n.a.",'5a'!E28/'5a'!E22*100-100)</f>
        <v>9.558823529411768</v>
      </c>
      <c r="F28" s="24">
        <f>IF(ISERROR('5a'!F28/'5a'!F22*100-100),"n.a.",'5a'!F28/'5a'!F22*100-100)</f>
        <v>3.4090909090908923</v>
      </c>
      <c r="G28" s="24">
        <f>IF(ISERROR('5a'!G28/'5a'!G22*100-100),"n.a.",'5a'!G28/'5a'!G22*100-100)</f>
        <v>0.8264462809917319</v>
      </c>
      <c r="H28" s="24">
        <f>IF(ISERROR('5a'!H28/'5a'!H22*100-100),"n.a.",'5a'!H28/'5a'!H22*100-100)</f>
        <v>6.8965517241379501</v>
      </c>
      <c r="I28" s="24">
        <f>IF(ISERROR('5a'!I28/'5a'!I22*100-100),"n.a.",'5a'!I28/'5a'!I22*100-100)</f>
        <v>13.741339491916875</v>
      </c>
      <c r="J28" s="24">
        <f>IF(ISERROR('5a'!J28/'5a'!J22*100-100),"n.a.",'5a'!J28/'5a'!J22*100-100)</f>
        <v>13.10452418096726</v>
      </c>
      <c r="K28" s="24">
        <f>IF(ISERROR('5a'!K28/'5a'!K22*100-100),"n.a.",'5a'!K28/'5a'!K22*100-100)</f>
        <v>15.728328865058089</v>
      </c>
      <c r="L28" s="25">
        <f>IF(ISERROR('5a'!L28/'5a'!L22*100-100),"n.a.",'5a'!L28/'5a'!L22*100-100)</f>
        <v>3.5714285714285552</v>
      </c>
    </row>
    <row r="29" spans="1:24">
      <c r="A29" s="77" t="s">
        <v>61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8"/>
    </row>
    <row r="30" spans="1:24">
      <c r="A30" s="73">
        <v>2008</v>
      </c>
      <c r="B30" s="6">
        <f>IF(ISERROR('5a'!B31/'5a'!B30*100-100),"n.a.",'5a'!B31/'5a'!B30*100-100)</f>
        <v>1.3654096228868724</v>
      </c>
      <c r="C30" s="7">
        <f>IF(ISERROR('5a'!C31/'5a'!C30*100-100),"n.a.",'5a'!C31/'5a'!C30*100-100)</f>
        <v>3.4090909090908923</v>
      </c>
      <c r="D30" s="7">
        <f>IF(ISERROR('5a'!D31/'5a'!D30*100-100),"n.a.",'5a'!D31/'5a'!D30*100-100)</f>
        <v>-14.285714285714278</v>
      </c>
      <c r="E30" s="7">
        <f>IF(ISERROR('5a'!E31/'5a'!E30*100-100),"n.a.",'5a'!E31/'5a'!E30*100-100)</f>
        <v>0</v>
      </c>
      <c r="F30" s="7">
        <f>IF(ISERROR('5a'!F31/'5a'!F30*100-100),"n.a.",'5a'!F31/'5a'!F30*100-100)</f>
        <v>2.0833333333333428</v>
      </c>
      <c r="G30" s="7">
        <f>IF(ISERROR('5a'!G31/'5a'!G30*100-100),"n.a.",'5a'!G31/'5a'!G30*100-100)</f>
        <v>-1.3559322033898269</v>
      </c>
      <c r="H30" s="7">
        <f>IF(ISERROR('5a'!H31/'5a'!H30*100-100),"n.a.",'5a'!H31/'5a'!H30*100-100)</f>
        <v>0.9793253536452653</v>
      </c>
      <c r="I30" s="7">
        <f>IF(ISERROR('5a'!I31/'5a'!I30*100-100),"n.a.",'5a'!I31/'5a'!I30*100-100)</f>
        <v>2.5641025641025834</v>
      </c>
      <c r="J30" s="7">
        <f>IF(ISERROR('5a'!J31/'5a'!J30*100-100),"n.a.",'5a'!J31/'5a'!J30*100-100)</f>
        <v>2.135231316725978</v>
      </c>
      <c r="K30" s="7">
        <f>IF(ISERROR('5a'!K31/'5a'!K30*100-100),"n.a.",'5a'!K31/'5a'!K30*100-100)</f>
        <v>3.1963470319634695</v>
      </c>
      <c r="L30" s="29">
        <f>IF(ISERROR('5a'!L31/'5a'!L30*100-100),"n.a.",'5a'!L31/'5a'!L30*100-100)</f>
        <v>0.80515297906602257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2009</v>
      </c>
      <c r="B31" s="17">
        <f>IF(ISERROR('5a'!B32/'5a'!B31*100-100),"n.a.",'5a'!B32/'5a'!B31*100-100)</f>
        <v>1.4432328415651057</v>
      </c>
      <c r="C31" s="18">
        <f>IF(ISERROR('5a'!C32/'5a'!C31*100-100),"n.a.",'5a'!C32/'5a'!C31*100-100)</f>
        <v>4.3956043956044084</v>
      </c>
      <c r="D31" s="18">
        <f>IF(ISERROR('5a'!D32/'5a'!D31*100-100),"n.a.",'5a'!D32/'5a'!D31*100-100)</f>
        <v>16.666666666666671</v>
      </c>
      <c r="E31" s="18">
        <f>IF(ISERROR('5a'!E32/'5a'!E31*100-100),"n.a.",'5a'!E32/'5a'!E31*100-100)</f>
        <v>3.0303030303030312</v>
      </c>
      <c r="F31" s="18">
        <f>IF(ISERROR('5a'!F32/'5a'!F31*100-100),"n.a.",'5a'!F32/'5a'!F31*100-100)</f>
        <v>0</v>
      </c>
      <c r="G31" s="18">
        <f>IF(ISERROR('5a'!G32/'5a'!G31*100-100),"n.a.",'5a'!G32/'5a'!G31*100-100)</f>
        <v>-1.0309278350515569</v>
      </c>
      <c r="H31" s="18">
        <f>IF(ISERROR('5a'!H32/'5a'!H31*100-100),"n.a.",'5a'!H32/'5a'!H31*100-100)</f>
        <v>1.1853448275862064</v>
      </c>
      <c r="I31" s="18">
        <f>IF(ISERROR('5a'!I32/'5a'!I31*100-100),"n.a.",'5a'!I32/'5a'!I31*100-100)</f>
        <v>3.125</v>
      </c>
      <c r="J31" s="18">
        <f>IF(ISERROR('5a'!J32/'5a'!J31*100-100),"n.a.",'5a'!J32/'5a'!J31*100-100)</f>
        <v>2.4390243902439011</v>
      </c>
      <c r="K31" s="18">
        <f>IF(ISERROR('5a'!K32/'5a'!K31*100-100),"n.a.",'5a'!K32/'5a'!K31*100-100)</f>
        <v>2.6548672566371465</v>
      </c>
      <c r="L31" s="21">
        <f>IF(ISERROR('5a'!L32/'5a'!L31*100-100),"n.a.",'5a'!L32/'5a'!L31*100-100)</f>
        <v>0.79872204472843578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2010</v>
      </c>
      <c r="B32" s="17">
        <f>IF(ISERROR('5a'!B33/'5a'!B32*100-100),"n.a.",'5a'!B33/'5a'!B32*100-100)</f>
        <v>1.296237748972473</v>
      </c>
      <c r="C32" s="18">
        <f>IF(ISERROR('5a'!C33/'5a'!C32*100-100),"n.a.",'5a'!C33/'5a'!C32*100-100)</f>
        <v>3.1578947368421098</v>
      </c>
      <c r="D32" s="18">
        <f>IF(ISERROR('5a'!D33/'5a'!D32*100-100),"n.a.",'5a'!D33/'5a'!D32*100-100)</f>
        <v>0</v>
      </c>
      <c r="E32" s="18">
        <f>IF(ISERROR('5a'!E33/'5a'!E32*100-100),"n.a.",'5a'!E33/'5a'!E32*100-100)</f>
        <v>0</v>
      </c>
      <c r="F32" s="18">
        <f>IF(ISERROR('5a'!F33/'5a'!F32*100-100),"n.a.",'5a'!F33/'5a'!F32*100-100)</f>
        <v>0</v>
      </c>
      <c r="G32" s="18">
        <f>IF(ISERROR('5a'!G33/'5a'!G32*100-100),"n.a.",'5a'!G33/'5a'!G32*100-100)</f>
        <v>-1.0416666666666714</v>
      </c>
      <c r="H32" s="18">
        <f>IF(ISERROR('5a'!H33/'5a'!H32*100-100),"n.a.",'5a'!H33/'5a'!H32*100-100)</f>
        <v>1.171458998935023</v>
      </c>
      <c r="I32" s="18">
        <f>IF(ISERROR('5a'!I33/'5a'!I32*100-100),"n.a.",'5a'!I33/'5a'!I32*100-100)</f>
        <v>2.7272727272727337</v>
      </c>
      <c r="J32" s="18">
        <f>IF(ISERROR('5a'!J33/'5a'!J32*100-100),"n.a.",'5a'!J33/'5a'!J32*100-100)</f>
        <v>1.7006802721088405</v>
      </c>
      <c r="K32" s="18">
        <f>IF(ISERROR('5a'!K33/'5a'!K32*100-100),"n.a.",'5a'!K33/'5a'!K32*100-100)</f>
        <v>2.3706896551724128</v>
      </c>
      <c r="L32" s="21">
        <f>IF(ISERROR('5a'!L33/'5a'!L32*100-100),"n.a.",'5a'!L33/'5a'!L32*100-100)</f>
        <v>0.47543581616480424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2011</v>
      </c>
      <c r="B33" s="17">
        <f>IF(ISERROR('5a'!B34/'5a'!B33*100-100),"n.a.",'5a'!B34/'5a'!B33*100-100)</f>
        <v>1.3108614232209845</v>
      </c>
      <c r="C33" s="18">
        <f>IF(ISERROR('5a'!C34/'5a'!C33*100-100),"n.a.",'5a'!C34/'5a'!C33*100-100)</f>
        <v>3.0612244897959044</v>
      </c>
      <c r="D33" s="18">
        <f>IF(ISERROR('5a'!D34/'5a'!D33*100-100),"n.a.",'5a'!D34/'5a'!D33*100-100)</f>
        <v>0</v>
      </c>
      <c r="E33" s="18">
        <f>IF(ISERROR('5a'!E34/'5a'!E33*100-100),"n.a.",'5a'!E34/'5a'!E33*100-100)</f>
        <v>2.9411764705882462</v>
      </c>
      <c r="F33" s="18">
        <f>IF(ISERROR('5a'!F34/'5a'!F33*100-100),"n.a.",'5a'!F34/'5a'!F33*100-100)</f>
        <v>0</v>
      </c>
      <c r="G33" s="18">
        <f>IF(ISERROR('5a'!G34/'5a'!G33*100-100),"n.a.",'5a'!G34/'5a'!G33*100-100)</f>
        <v>-1.0526315789473699</v>
      </c>
      <c r="H33" s="18">
        <f>IF(ISERROR('5a'!H34/'5a'!H33*100-100),"n.a.",'5a'!H34/'5a'!H33*100-100)</f>
        <v>1.0526315789473699</v>
      </c>
      <c r="I33" s="18">
        <f>IF(ISERROR('5a'!I34/'5a'!I33*100-100),"n.a.",'5a'!I34/'5a'!I33*100-100)</f>
        <v>2.9498525073746293</v>
      </c>
      <c r="J33" s="18">
        <f>IF(ISERROR('5a'!J34/'5a'!J33*100-100),"n.a.",'5a'!J34/'5a'!J33*100-100)</f>
        <v>2.0066889632107063</v>
      </c>
      <c r="K33" s="18">
        <f>IF(ISERROR('5a'!K34/'5a'!K33*100-100),"n.a.",'5a'!K34/'5a'!K33*100-100)</f>
        <v>2.7368421052631504</v>
      </c>
      <c r="L33" s="21">
        <f>IF(ISERROR('5a'!L34/'5a'!L33*100-100),"n.a.",'5a'!L34/'5a'!L33*100-100)</f>
        <v>0.15772870662461003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2012</v>
      </c>
      <c r="B34" s="17">
        <f>IF(ISERROR('5a'!B35/'5a'!B34*100-100),"n.a.",'5a'!B35/'5a'!B34*100-100)</f>
        <v>1.1090573012938876</v>
      </c>
      <c r="C34" s="18">
        <f>IF(ISERROR('5a'!C35/'5a'!C34*100-100),"n.a.",'5a'!C35/'5a'!C34*100-100)</f>
        <v>2.9702970297029765</v>
      </c>
      <c r="D34" s="18">
        <f>IF(ISERROR('5a'!D35/'5a'!D34*100-100),"n.a.",'5a'!D35/'5a'!D34*100-100)</f>
        <v>0</v>
      </c>
      <c r="E34" s="18">
        <f>IF(ISERROR('5a'!E35/'5a'!E34*100-100),"n.a.",'5a'!E35/'5a'!E34*100-100)</f>
        <v>1.4285714285714164</v>
      </c>
      <c r="F34" s="18">
        <f>IF(ISERROR('5a'!F35/'5a'!F34*100-100),"n.a.",'5a'!F35/'5a'!F34*100-100)</f>
        <v>0</v>
      </c>
      <c r="G34" s="18">
        <f>IF(ISERROR('5a'!G35/'5a'!G34*100-100),"n.a.",'5a'!G35/'5a'!G34*100-100)</f>
        <v>-1.4184397163120508</v>
      </c>
      <c r="H34" s="18">
        <f>IF(ISERROR('5a'!H35/'5a'!H34*100-100),"n.a.",'5a'!H35/'5a'!H34*100-100)</f>
        <v>0.7291666666666714</v>
      </c>
      <c r="I34" s="18">
        <f>IF(ISERROR('5a'!I35/'5a'!I34*100-100),"n.a.",'5a'!I35/'5a'!I34*100-100)</f>
        <v>2.5787965616045767</v>
      </c>
      <c r="J34" s="18">
        <f>IF(ISERROR('5a'!J35/'5a'!J34*100-100),"n.a.",'5a'!J35/'5a'!J34*100-100)</f>
        <v>2.2950819672131075</v>
      </c>
      <c r="K34" s="18">
        <f>IF(ISERROR('5a'!K35/'5a'!K34*100-100),"n.a.",'5a'!K35/'5a'!K34*100-100)</f>
        <v>2.2540983606557319</v>
      </c>
      <c r="L34" s="21">
        <f>IF(ISERROR('5a'!L35/'5a'!L34*100-100),"n.a.",'5a'!L35/'5a'!L34*100-100)</f>
        <v>0.31496062992127349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2013</v>
      </c>
      <c r="B35" s="17">
        <f>IF(ISERROR('5a'!B36/'5a'!B35*100-100),"n.a.",'5a'!B36/'5a'!B35*100-100)</f>
        <v>1.0054844606947029</v>
      </c>
      <c r="C35" s="18">
        <f>IF(ISERROR('5a'!C36/'5a'!C35*100-100),"n.a.",'5a'!C36/'5a'!C35*100-100)</f>
        <v>1.9230769230769198</v>
      </c>
      <c r="D35" s="18">
        <f>IF(ISERROR('5a'!D36/'5a'!D35*100-100),"n.a.",'5a'!D36/'5a'!D35*100-100)</f>
        <v>0</v>
      </c>
      <c r="E35" s="18">
        <f>IF(ISERROR('5a'!E36/'5a'!E35*100-100),"n.a.",'5a'!E36/'5a'!E35*100-100)</f>
        <v>2.816901408450704</v>
      </c>
      <c r="F35" s="18">
        <f>IF(ISERROR('5a'!F36/'5a'!F35*100-100),"n.a.",'5a'!F36/'5a'!F35*100-100)</f>
        <v>0</v>
      </c>
      <c r="G35" s="18">
        <f>IF(ISERROR('5a'!G36/'5a'!G35*100-100),"n.a.",'5a'!G36/'5a'!G35*100-100)</f>
        <v>-1.0791366906474877</v>
      </c>
      <c r="H35" s="18">
        <f>IF(ISERROR('5a'!H36/'5a'!H35*100-100),"n.a.",'5a'!H36/'5a'!H35*100-100)</f>
        <v>0.62047569803516467</v>
      </c>
      <c r="I35" s="18">
        <f>IF(ISERROR('5a'!I36/'5a'!I35*100-100),"n.a.",'5a'!I36/'5a'!I35*100-100)</f>
        <v>2.2346368715083997</v>
      </c>
      <c r="J35" s="18">
        <f>IF(ISERROR('5a'!J36/'5a'!J35*100-100),"n.a.",'5a'!J36/'5a'!J35*100-100)</f>
        <v>2.2435897435897374</v>
      </c>
      <c r="K35" s="18">
        <f>IF(ISERROR('5a'!K36/'5a'!K35*100-100),"n.a.",'5a'!K36/'5a'!K35*100-100)</f>
        <v>2.204408817635283</v>
      </c>
      <c r="L35" s="21">
        <f>IF(ISERROR('5a'!L36/'5a'!L35*100-100),"n.a.",'5a'!L36/'5a'!L35*100-100)</f>
        <v>0.15698587127157282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 t="s">
        <v>188</v>
      </c>
      <c r="B36" s="23">
        <f>IF(ISERROR('5a'!B36/'5a'!B30*100-100),"n.a.",'5a'!B36/'5a'!B30*100-100)</f>
        <v>7.7698309492847812</v>
      </c>
      <c r="C36" s="24">
        <f>IF(ISERROR('5a'!C36/'5a'!C30*100-100),"n.a.",'5a'!C36/'5a'!C30*100-100)</f>
        <v>20.454545454545439</v>
      </c>
      <c r="D36" s="24">
        <f>IF(ISERROR('5a'!D36/'5a'!D30*100-100),"n.a.",'5a'!D36/'5a'!D30*100-100)</f>
        <v>0</v>
      </c>
      <c r="E36" s="24">
        <f>IF(ISERROR('5a'!E36/'5a'!E30*100-100),"n.a.",'5a'!E36/'5a'!E30*100-100)</f>
        <v>10.606060606060623</v>
      </c>
      <c r="F36" s="24">
        <f>IF(ISERROR('5a'!F36/'5a'!F30*100-100),"n.a.",'5a'!F36/'5a'!F30*100-100)</f>
        <v>2.0833333333333428</v>
      </c>
      <c r="G36" s="24">
        <f>IF(ISERROR('5a'!G36/'5a'!G30*100-100),"n.a.",'5a'!G36/'5a'!G30*100-100)</f>
        <v>-6.7796610169491629</v>
      </c>
      <c r="H36" s="24">
        <f>IF(ISERROR('5a'!H36/'5a'!H30*100-100),"n.a.",'5a'!H36/'5a'!H30*100-100)</f>
        <v>5.8759521218715918</v>
      </c>
      <c r="I36" s="24">
        <f>IF(ISERROR('5a'!I36/'5a'!I30*100-100),"n.a.",'5a'!I36/'5a'!I30*100-100)</f>
        <v>17.307692307692307</v>
      </c>
      <c r="J36" s="24">
        <f>IF(ISERROR('5a'!J36/'5a'!J30*100-100),"n.a.",'5a'!J36/'5a'!J30*100-100)</f>
        <v>13.523131672597842</v>
      </c>
      <c r="K36" s="24">
        <f>IF(ISERROR('5a'!K36/'5a'!K30*100-100),"n.a.",'5a'!K36/'5a'!K30*100-100)</f>
        <v>16.438356164383563</v>
      </c>
      <c r="L36" s="25">
        <f>IF(ISERROR('5a'!L36/'5a'!L30*100-100),"n.a.",'5a'!L36/'5a'!L30*100-100)</f>
        <v>2.737520128824471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2008</v>
      </c>
      <c r="B38" s="6">
        <f>IF(ISERROR('5a'!B39/'5a'!B38*100-100),"n.a.",'5a'!B39/'5a'!B38*100-100)</f>
        <v>1.9404915912031129</v>
      </c>
      <c r="C38" s="7">
        <f>IF(ISERROR('5a'!C39/'5a'!C38*100-100),"n.a.",'5a'!C39/'5a'!C38*100-100)</f>
        <v>-10.526315789473699</v>
      </c>
      <c r="D38" s="7">
        <f>IF(ISERROR('5a'!D39/'5a'!D38*100-100),"n.a.",'5a'!D39/'5a'!D38*100-100)</f>
        <v>49.999999999999972</v>
      </c>
      <c r="E38" s="7">
        <f>IF(ISERROR('5a'!E39/'5a'!E38*100-100),"n.a.",'5a'!E39/'5a'!E38*100-100)</f>
        <v>-4.4776119402985159</v>
      </c>
      <c r="F38" s="7">
        <f>IF(ISERROR('5a'!F39/'5a'!F38*100-100),"n.a.",'5a'!F39/'5a'!F38*100-100)</f>
        <v>2.8571428571428754</v>
      </c>
      <c r="G38" s="7">
        <f>IF(ISERROR('5a'!G39/'5a'!G38*100-100),"n.a.",'5a'!G39/'5a'!G38*100-100)</f>
        <v>-0.67114093959730781</v>
      </c>
      <c r="H38" s="7">
        <f>IF(ISERROR('5a'!H39/'5a'!H38*100-100),"n.a.",'5a'!H39/'5a'!H38*100-100)</f>
        <v>2.7552674230145726</v>
      </c>
      <c r="I38" s="7">
        <f>IF(ISERROR('5a'!I39/'5a'!I38*100-100),"n.a.",'5a'!I39/'5a'!I38*100-100)</f>
        <v>2.5688073394495348</v>
      </c>
      <c r="J38" s="7">
        <f>IF(ISERROR('5a'!J39/'5a'!J38*100-100),"n.a.",'5a'!J39/'5a'!J38*100-100)</f>
        <v>1.6759776536312927</v>
      </c>
      <c r="K38" s="7">
        <f>IF(ISERROR('5a'!K39/'5a'!K38*100-100),"n.a.",'5a'!K39/'5a'!K38*100-100)</f>
        <v>3.3434650455927084</v>
      </c>
      <c r="L38" s="29">
        <f>IF(ISERROR('5a'!L39/'5a'!L38*100-100),"n.a.",'5a'!L39/'5a'!L38*100-100)</f>
        <v>2.2075055187637815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2009</v>
      </c>
      <c r="B39" s="17">
        <f>IF(ISERROR('5a'!B40/'5a'!B39*100-100),"n.a.",'5a'!B40/'5a'!B39*100-100)</f>
        <v>2.4746192893400973</v>
      </c>
      <c r="C39" s="18">
        <f>IF(ISERROR('5a'!C40/'5a'!C39*100-100),"n.a.",'5a'!C40/'5a'!C39*100-100)</f>
        <v>-5.8823529411764781</v>
      </c>
      <c r="D39" s="18">
        <f>IF(ISERROR('5a'!D40/'5a'!D39*100-100),"n.a.",'5a'!D40/'5a'!D39*100-100)</f>
        <v>-33.333333333333329</v>
      </c>
      <c r="E39" s="18">
        <f>IF(ISERROR('5a'!E40/'5a'!E39*100-100),"n.a.",'5a'!E40/'5a'!E39*100-100)</f>
        <v>6.25</v>
      </c>
      <c r="F39" s="18">
        <f>IF(ISERROR('5a'!F40/'5a'!F39*100-100),"n.a.",'5a'!F40/'5a'!F39*100-100)</f>
        <v>11.111111111111114</v>
      </c>
      <c r="G39" s="18">
        <f>IF(ISERROR('5a'!G40/'5a'!G39*100-100),"n.a.",'5a'!G40/'5a'!G39*100-100)</f>
        <v>2.7027027027026946</v>
      </c>
      <c r="H39" s="18">
        <f>IF(ISERROR('5a'!H40/'5a'!H39*100-100),"n.a.",'5a'!H40/'5a'!H39*100-100)</f>
        <v>2.6813880126182852</v>
      </c>
      <c r="I39" s="18">
        <f>IF(ISERROR('5a'!I40/'5a'!I39*100-100),"n.a.",'5a'!I40/'5a'!I39*100-100)</f>
        <v>1.9677996422182531</v>
      </c>
      <c r="J39" s="18">
        <f>IF(ISERROR('5a'!J40/'5a'!J39*100-100),"n.a.",'5a'!J40/'5a'!J39*100-100)</f>
        <v>3.2967032967033134</v>
      </c>
      <c r="K39" s="18">
        <f>IF(ISERROR('5a'!K40/'5a'!K39*100-100),"n.a.",'5a'!K40/'5a'!K39*100-100)</f>
        <v>3.3823529411764639</v>
      </c>
      <c r="L39" s="21">
        <f>IF(ISERROR('5a'!L40/'5a'!L39*100-100),"n.a.",'5a'!L40/'5a'!L39*100-100)</f>
        <v>1.0799136069114468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2010</v>
      </c>
      <c r="B40" s="17">
        <f>IF(ISERROR('5a'!B41/'5a'!B40*100-100),"n.a.",'5a'!B41/'5a'!B40*100-100)</f>
        <v>1.5170278637770735</v>
      </c>
      <c r="C40" s="18">
        <f>IF(ISERROR('5a'!C41/'5a'!C40*100-100),"n.a.",'5a'!C41/'5a'!C40*100-100)</f>
        <v>18.75</v>
      </c>
      <c r="D40" s="18">
        <f>IF(ISERROR('5a'!D41/'5a'!D40*100-100),"n.a.",'5a'!D41/'5a'!D40*100-100)</f>
        <v>49.999999999999972</v>
      </c>
      <c r="E40" s="18">
        <f>IF(ISERROR('5a'!E41/'5a'!E40*100-100),"n.a.",'5a'!E41/'5a'!E40*100-100)</f>
        <v>0</v>
      </c>
      <c r="F40" s="18">
        <f>IF(ISERROR('5a'!F41/'5a'!F40*100-100),"n.a.",'5a'!F41/'5a'!F40*100-100)</f>
        <v>-5</v>
      </c>
      <c r="G40" s="18">
        <f>IF(ISERROR('5a'!G41/'5a'!G40*100-100),"n.a.",'5a'!G41/'5a'!G40*100-100)</f>
        <v>2.9605263157894939</v>
      </c>
      <c r="H40" s="18">
        <f>IF(ISERROR('5a'!H41/'5a'!H40*100-100),"n.a.",'5a'!H41/'5a'!H40*100-100)</f>
        <v>0.30721966205837248</v>
      </c>
      <c r="I40" s="18">
        <f>IF(ISERROR('5a'!I41/'5a'!I40*100-100),"n.a.",'5a'!I41/'5a'!I40*100-100)</f>
        <v>1.5789473684210549</v>
      </c>
      <c r="J40" s="18">
        <f>IF(ISERROR('5a'!J41/'5a'!J40*100-100),"n.a.",'5a'!J41/'5a'!J40*100-100)</f>
        <v>1.0638297872340559</v>
      </c>
      <c r="K40" s="18">
        <f>IF(ISERROR('5a'!K41/'5a'!K40*100-100),"n.a.",'5a'!K41/'5a'!K40*100-100)</f>
        <v>1.7069701280227605</v>
      </c>
      <c r="L40" s="21">
        <f>IF(ISERROR('5a'!L41/'5a'!L40*100-100),"n.a.",'5a'!L41/'5a'!L40*100-100)</f>
        <v>0.85470085470088009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4">
        <v>2011</v>
      </c>
      <c r="B41" s="17">
        <f>IF(ISERROR('5a'!B42/'5a'!B41*100-100),"n.a.",'5a'!B42/'5a'!B41*100-100)</f>
        <v>1.0978956999085199</v>
      </c>
      <c r="C41" s="18">
        <f>IF(ISERROR('5a'!C42/'5a'!C41*100-100),"n.a.",'5a'!C42/'5a'!C41*100-100)</f>
        <v>1.7543859649122595</v>
      </c>
      <c r="D41" s="18" t="str">
        <f>IF(ISERROR('5a'!D42/'5a'!D41*100-100),"n.a.",'5a'!D42/'5a'!D41*100-100)</f>
        <v>n.a.</v>
      </c>
      <c r="E41" s="18">
        <f>IF(ISERROR('5a'!E42/'5a'!E41*100-100),"n.a.",'5a'!E42/'5a'!E41*100-100)</f>
        <v>4.4117647058823621</v>
      </c>
      <c r="F41" s="18">
        <f>IF(ISERROR('5a'!F42/'5a'!F41*100-100),"n.a.",'5a'!F42/'5a'!F41*100-100)</f>
        <v>0</v>
      </c>
      <c r="G41" s="18">
        <f>IF(ISERROR('5a'!G42/'5a'!G41*100-100),"n.a.",'5a'!G42/'5a'!G41*100-100)</f>
        <v>-3.5143769968051117</v>
      </c>
      <c r="H41" s="18">
        <f>IF(ISERROR('5a'!H42/'5a'!H41*100-100),"n.a.",'5a'!H42/'5a'!H41*100-100)</f>
        <v>1.0719754977029083</v>
      </c>
      <c r="I41" s="18">
        <f>IF(ISERROR('5a'!I42/'5a'!I41*100-100),"n.a.",'5a'!I42/'5a'!I41*100-100)</f>
        <v>1.7271157167530191</v>
      </c>
      <c r="J41" s="18">
        <f>IF(ISERROR('5a'!J42/'5a'!J41*100-100),"n.a.",'5a'!J42/'5a'!J41*100-100)</f>
        <v>3.1578947368421098</v>
      </c>
      <c r="K41" s="18">
        <f>IF(ISERROR('5a'!K42/'5a'!K41*100-100),"n.a.",'5a'!K42/'5a'!K41*100-100)</f>
        <v>1.6783216783216943</v>
      </c>
      <c r="L41" s="21">
        <f>IF(ISERROR('5a'!L42/'5a'!L41*100-100),"n.a.",'5a'!L42/'5a'!L41*100-100)</f>
        <v>1.0593220338983116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2012</v>
      </c>
      <c r="B42" s="17">
        <f>IF(ISERROR('5a'!B43/'5a'!B42*100-100),"n.a.",'5a'!B43/'5a'!B42*100-100)</f>
        <v>1.6892911010558294</v>
      </c>
      <c r="C42" s="18">
        <f>IF(ISERROR('5a'!C43/'5a'!C42*100-100),"n.a.",'5a'!C43/'5a'!C42*100-100)</f>
        <v>8.6206896551724128</v>
      </c>
      <c r="D42" s="18" t="str">
        <f>IF(ISERROR('5a'!D43/'5a'!D42*100-100),"n.a.",'5a'!D43/'5a'!D42*100-100)</f>
        <v>n.a.</v>
      </c>
      <c r="E42" s="18">
        <f>IF(ISERROR('5a'!E43/'5a'!E42*100-100),"n.a.",'5a'!E43/'5a'!E42*100-100)</f>
        <v>-1.4084507042253449</v>
      </c>
      <c r="F42" s="18">
        <f>IF(ISERROR('5a'!F43/'5a'!F42*100-100),"n.a.",'5a'!F43/'5a'!F42*100-100)</f>
        <v>0</v>
      </c>
      <c r="G42" s="18">
        <f>IF(ISERROR('5a'!G43/'5a'!G42*100-100),"n.a.",'5a'!G43/'5a'!G42*100-100)</f>
        <v>3.3112582781456865</v>
      </c>
      <c r="H42" s="18">
        <f>IF(ISERROR('5a'!H43/'5a'!H42*100-100),"n.a.",'5a'!H43/'5a'!H42*100-100)</f>
        <v>0.45454545454543904</v>
      </c>
      <c r="I42" s="18">
        <f>IF(ISERROR('5a'!I43/'5a'!I42*100-100),"n.a.",'5a'!I43/'5a'!I42*100-100)</f>
        <v>2.2071307300509488</v>
      </c>
      <c r="J42" s="18">
        <f>IF(ISERROR('5a'!J43/'5a'!J42*100-100),"n.a.",'5a'!J43/'5a'!J42*100-100)</f>
        <v>1.2755102040816269</v>
      </c>
      <c r="K42" s="18">
        <f>IF(ISERROR('5a'!K43/'5a'!K42*100-100),"n.a.",'5a'!K43/'5a'!K42*100-100)</f>
        <v>3.5763411279229587</v>
      </c>
      <c r="L42" s="21">
        <f>IF(ISERROR('5a'!L43/'5a'!L42*100-100),"n.a.",'5a'!L43/'5a'!L42*100-100)</f>
        <v>-1.4675052410901515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2013</v>
      </c>
      <c r="B43" s="17">
        <f>IF(ISERROR('5a'!B44/'5a'!B43*100-100),"n.a.",'5a'!B44/'5a'!B43*100-100)</f>
        <v>1.6908929101156787</v>
      </c>
      <c r="C43" s="18">
        <f>IF(ISERROR('5a'!C44/'5a'!C43*100-100),"n.a.",'5a'!C44/'5a'!C43*100-100)</f>
        <v>0</v>
      </c>
      <c r="D43" s="18" t="str">
        <f>IF(ISERROR('5a'!D44/'5a'!D43*100-100),"n.a.",'5a'!D44/'5a'!D43*100-100)</f>
        <v>n.a.</v>
      </c>
      <c r="E43" s="18">
        <f>IF(ISERROR('5a'!E44/'5a'!E43*100-100),"n.a.",'5a'!E44/'5a'!E43*100-100)</f>
        <v>1.4285714285714164</v>
      </c>
      <c r="F43" s="18">
        <f>IF(ISERROR('5a'!F44/'5a'!F43*100-100),"n.a.",'5a'!F44/'5a'!F43*100-100)</f>
        <v>10.526315789473699</v>
      </c>
      <c r="G43" s="18">
        <f>IF(ISERROR('5a'!G44/'5a'!G43*100-100),"n.a.",'5a'!G44/'5a'!G43*100-100)</f>
        <v>-0.961538461538467</v>
      </c>
      <c r="H43" s="18">
        <f>IF(ISERROR('5a'!H44/'5a'!H43*100-100),"n.a.",'5a'!H44/'5a'!H43*100-100)</f>
        <v>2.4132730015083155</v>
      </c>
      <c r="I43" s="18">
        <f>IF(ISERROR('5a'!I44/'5a'!I43*100-100),"n.a.",'5a'!I44/'5a'!I43*100-100)</f>
        <v>1.9933554817275621</v>
      </c>
      <c r="J43" s="18">
        <f>IF(ISERROR('5a'!J44/'5a'!J43*100-100),"n.a.",'5a'!J44/'5a'!J43*100-100)</f>
        <v>2.0151133501259437</v>
      </c>
      <c r="K43" s="18">
        <f>IF(ISERROR('5a'!K44/'5a'!K43*100-100),"n.a.",'5a'!K44/'5a'!K43*100-100)</f>
        <v>1.3280212483399794</v>
      </c>
      <c r="L43" s="21">
        <f>IF(ISERROR('5a'!L44/'5a'!L43*100-100),"n.a.",'5a'!L44/'5a'!L43*100-100)</f>
        <v>2.1276595744680833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 t="s">
        <v>188</v>
      </c>
      <c r="B44" s="23">
        <f>IF(ISERROR('5a'!B44/'5a'!B38*100-100),"n.a.",'5a'!B44/'5a'!B38*100-100)</f>
        <v>10.866752910737404</v>
      </c>
      <c r="C44" s="24">
        <f>IF(ISERROR('5a'!C44/'5a'!C38*100-100),"n.a.",'5a'!C44/'5a'!C38*100-100)</f>
        <v>10.526315789473671</v>
      </c>
      <c r="D44" s="24" t="str">
        <f>IF(ISERROR('5a'!D44/'5a'!D38*100-100),"n.a.",'5a'!D44/'5a'!D38*100-100)</f>
        <v>n.a.</v>
      </c>
      <c r="E44" s="24">
        <f>IF(ISERROR('5a'!E44/'5a'!E38*100-100),"n.a.",'5a'!E44/'5a'!E38*100-100)</f>
        <v>5.9701492537313356</v>
      </c>
      <c r="F44" s="24">
        <f>IF(ISERROR('5a'!F44/'5a'!F38*100-100),"n.a.",'5a'!F44/'5a'!F38*100-100)</f>
        <v>20</v>
      </c>
      <c r="G44" s="24">
        <f>IF(ISERROR('5a'!G44/'5a'!G38*100-100),"n.a.",'5a'!G44/'5a'!G38*100-100)</f>
        <v>3.6912751677852214</v>
      </c>
      <c r="H44" s="24">
        <f>IF(ISERROR('5a'!H44/'5a'!H38*100-100),"n.a.",'5a'!H44/'5a'!H38*100-100)</f>
        <v>10.048622366288498</v>
      </c>
      <c r="I44" s="24">
        <f>IF(ISERROR('5a'!I44/'5a'!I38*100-100),"n.a.",'5a'!I44/'5a'!I38*100-100)</f>
        <v>12.660550458715591</v>
      </c>
      <c r="J44" s="24">
        <f>IF(ISERROR('5a'!J44/'5a'!J38*100-100),"n.a.",'5a'!J44/'5a'!J38*100-100)</f>
        <v>13.128491620111731</v>
      </c>
      <c r="K44" s="24">
        <f>IF(ISERROR('5a'!K44/'5a'!K38*100-100),"n.a.",'5a'!K44/'5a'!K38*100-100)</f>
        <v>15.957446808510639</v>
      </c>
      <c r="L44" s="25">
        <f>IF(ISERROR('5a'!L44/'5a'!L38*100-100),"n.a.",'5a'!L44/'5a'!L38*100-100)</f>
        <v>5.9602649006622528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73">
        <v>2008</v>
      </c>
      <c r="B46" s="6">
        <f>IF(ISERROR('5a'!B47/'5a'!B46*100-100),"n.a.",'5a'!B47/'5a'!B46*100-100)</f>
        <v>-9.5652173913043441</v>
      </c>
      <c r="C46" s="7">
        <f>IF(ISERROR('5a'!C47/'5a'!C46*100-100),"n.a.",'5a'!C47/'5a'!C46*100-100)</f>
        <v>12.5</v>
      </c>
      <c r="D46" s="7" t="str">
        <f>IF(ISERROR('5a'!D47/'5a'!D46*100-100),"n.a.",'5a'!D47/'5a'!D46*100-100)</f>
        <v>n.a.</v>
      </c>
      <c r="E46" s="7" t="str">
        <f>IF(ISERROR('5a'!E47/'5a'!E46*100-100),"n.a.",'5a'!E47/'5a'!E46*100-100)</f>
        <v>n.a.</v>
      </c>
      <c r="F46" s="7" t="str">
        <f>IF(ISERROR('5a'!F47/'5a'!F46*100-100),"n.a.",'5a'!F47/'5a'!F46*100-100)</f>
        <v>n.a.</v>
      </c>
      <c r="G46" s="7" t="str">
        <f>IF(ISERROR('5a'!G47/'5a'!G46*100-100),"n.a.",'5a'!G47/'5a'!G46*100-100)</f>
        <v>n.a.</v>
      </c>
      <c r="H46" s="7" t="str">
        <f>IF(ISERROR('5a'!H47/'5a'!H46*100-100),"n.a.",'5a'!H47/'5a'!H46*100-100)</f>
        <v>n.a.</v>
      </c>
      <c r="I46" s="7" t="str">
        <f>IF(ISERROR('5a'!I47/'5a'!I46*100-100),"n.a.",'5a'!I47/'5a'!I46*100-100)</f>
        <v>n.a.</v>
      </c>
      <c r="J46" s="7" t="str">
        <f>IF(ISERROR('5a'!J47/'5a'!J46*100-100),"n.a.",'5a'!J47/'5a'!J46*100-100)</f>
        <v>n.a.</v>
      </c>
      <c r="K46" s="7">
        <f>IF(ISERROR('5a'!K47/'5a'!K46*100-100),"n.a.",'5a'!K47/'5a'!K46*100-100)</f>
        <v>-10.526315789473685</v>
      </c>
      <c r="L46" s="29" t="str">
        <f>IF(ISERROR('5a'!L47/'5a'!L46*100-100),"n.a.",'5a'!L47/'5a'!L46*100-100)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4">
        <v>2009</v>
      </c>
      <c r="B47" s="17">
        <f>IF(ISERROR('5a'!B48/'5a'!B47*100-100),"n.a.",'5a'!B48/'5a'!B47*100-100)</f>
        <v>-6.7307692307692406</v>
      </c>
      <c r="C47" s="18">
        <f>IF(ISERROR('5a'!C48/'5a'!C47*100-100),"n.a.",'5a'!C48/'5a'!C47*100-100)</f>
        <v>22.222222222222229</v>
      </c>
      <c r="D47" s="18" t="str">
        <f>IF(ISERROR('5a'!D48/'5a'!D47*100-100),"n.a.",'5a'!D48/'5a'!D47*100-100)</f>
        <v>n.a.</v>
      </c>
      <c r="E47" s="18" t="str">
        <f>IF(ISERROR('5a'!E48/'5a'!E47*100-100),"n.a.",'5a'!E48/'5a'!E47*100-100)</f>
        <v>n.a.</v>
      </c>
      <c r="F47" s="18" t="str">
        <f>IF(ISERROR('5a'!F48/'5a'!F47*100-100),"n.a.",'5a'!F48/'5a'!F47*100-100)</f>
        <v>n.a.</v>
      </c>
      <c r="G47" s="18" t="str">
        <f>IF(ISERROR('5a'!G48/'5a'!G47*100-100),"n.a.",'5a'!G48/'5a'!G47*100-100)</f>
        <v>n.a.</v>
      </c>
      <c r="H47" s="18" t="str">
        <f>IF(ISERROR('5a'!H48/'5a'!H47*100-100),"n.a.",'5a'!H48/'5a'!H47*100-100)</f>
        <v>n.a.</v>
      </c>
      <c r="I47" s="18" t="str">
        <f>IF(ISERROR('5a'!I48/'5a'!I47*100-100),"n.a.",'5a'!I48/'5a'!I47*100-100)</f>
        <v>n.a.</v>
      </c>
      <c r="J47" s="18" t="str">
        <f>IF(ISERROR('5a'!J48/'5a'!J47*100-100),"n.a.",'5a'!J48/'5a'!J47*100-100)</f>
        <v>n.a.</v>
      </c>
      <c r="K47" s="18" t="str">
        <f>IF(ISERROR('5a'!K48/'5a'!K47*100-100),"n.a.",'5a'!K48/'5a'!K47*100-100)</f>
        <v>n.a.</v>
      </c>
      <c r="L47" s="21" t="str">
        <f>IF(ISERROR('5a'!L48/'5a'!L47*100-100),"n.a.",'5a'!L48/'5a'!L47*100-100)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4">
        <v>2010</v>
      </c>
      <c r="B48" s="17">
        <f>IF(ISERROR('5a'!B49/'5a'!B48*100-100),"n.a.",'5a'!B49/'5a'!B48*100-100)</f>
        <v>9.2783505154639272</v>
      </c>
      <c r="C48" s="18">
        <f>IF(ISERROR('5a'!C49/'5a'!C48*100-100),"n.a.",'5a'!C49/'5a'!C48*100-100)</f>
        <v>-18.181818181818187</v>
      </c>
      <c r="D48" s="18" t="str">
        <f>IF(ISERROR('5a'!D49/'5a'!D48*100-100),"n.a.",'5a'!D49/'5a'!D48*100-100)</f>
        <v>n.a.</v>
      </c>
      <c r="E48" s="18" t="str">
        <f>IF(ISERROR('5a'!E49/'5a'!E48*100-100),"n.a.",'5a'!E49/'5a'!E48*100-100)</f>
        <v>n.a.</v>
      </c>
      <c r="F48" s="18" t="str">
        <f>IF(ISERROR('5a'!F49/'5a'!F48*100-100),"n.a.",'5a'!F49/'5a'!F48*100-100)</f>
        <v>n.a.</v>
      </c>
      <c r="G48" s="18" t="str">
        <f>IF(ISERROR('5a'!G49/'5a'!G48*100-100),"n.a.",'5a'!G49/'5a'!G48*100-100)</f>
        <v>n.a.</v>
      </c>
      <c r="H48" s="18">
        <f>IF(ISERROR('5a'!H49/'5a'!H48*100-100),"n.a.",'5a'!H49/'5a'!H48*100-100)</f>
        <v>13.333333333333329</v>
      </c>
      <c r="I48" s="18" t="str">
        <f>IF(ISERROR('5a'!I49/'5a'!I48*100-100),"n.a.",'5a'!I49/'5a'!I48*100-100)</f>
        <v>n.a.</v>
      </c>
      <c r="J48" s="18" t="str">
        <f>IF(ISERROR('5a'!J49/'5a'!J48*100-100),"n.a.",'5a'!J49/'5a'!J48*100-100)</f>
        <v>n.a.</v>
      </c>
      <c r="K48" s="18" t="str">
        <f>IF(ISERROR('5a'!K49/'5a'!K48*100-100),"n.a.",'5a'!K49/'5a'!K48*100-100)</f>
        <v>n.a.</v>
      </c>
      <c r="L48" s="21" t="str">
        <f>IF(ISERROR('5a'!L49/'5a'!L48*100-100),"n.a.",'5a'!L49/'5a'!L48*100-100)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4">
        <v>2011</v>
      </c>
      <c r="B49" s="17">
        <f>IF(ISERROR('5a'!B50/'5a'!B49*100-100),"n.a.",'5a'!B50/'5a'!B49*100-100)</f>
        <v>15.094339622641513</v>
      </c>
      <c r="C49" s="18">
        <f>IF(ISERROR('5a'!C50/'5a'!C49*100-100),"n.a.",'5a'!C50/'5a'!C49*100-100)</f>
        <v>5.5555555555555571</v>
      </c>
      <c r="D49" s="18" t="str">
        <f>IF(ISERROR('5a'!D50/'5a'!D49*100-100),"n.a.",'5a'!D50/'5a'!D49*100-100)</f>
        <v>n.a.</v>
      </c>
      <c r="E49" s="18" t="str">
        <f>IF(ISERROR('5a'!E50/'5a'!E49*100-100),"n.a.",'5a'!E50/'5a'!E49*100-100)</f>
        <v>n.a.</v>
      </c>
      <c r="F49" s="18" t="str">
        <f>IF(ISERROR('5a'!F50/'5a'!F49*100-100),"n.a.",'5a'!F50/'5a'!F49*100-100)</f>
        <v>n.a.</v>
      </c>
      <c r="G49" s="18" t="str">
        <f>IF(ISERROR('5a'!G50/'5a'!G49*100-100),"n.a.",'5a'!G50/'5a'!G49*100-100)</f>
        <v>n.a.</v>
      </c>
      <c r="H49" s="18">
        <f>IF(ISERROR('5a'!H50/'5a'!H49*100-100),"n.a.",'5a'!H50/'5a'!H49*100-100)</f>
        <v>11.764705882352942</v>
      </c>
      <c r="I49" s="18" t="str">
        <f>IF(ISERROR('5a'!I50/'5a'!I49*100-100),"n.a.",'5a'!I50/'5a'!I49*100-100)</f>
        <v>n.a.</v>
      </c>
      <c r="J49" s="18" t="str">
        <f>IF(ISERROR('5a'!J50/'5a'!J49*100-100),"n.a.",'5a'!J50/'5a'!J49*100-100)</f>
        <v>n.a.</v>
      </c>
      <c r="K49" s="18">
        <f>IF(ISERROR('5a'!K50/'5a'!K49*100-100),"n.a.",'5a'!K50/'5a'!K49*100-100)</f>
        <v>16.666666666666671</v>
      </c>
      <c r="L49" s="21" t="str">
        <f>IF(ISERROR('5a'!L50/'5a'!L49*100-100),"n.a.",'5a'!L50/'5a'!L49*100-100)</f>
        <v>n.a.</v>
      </c>
    </row>
    <row r="50" spans="1:12">
      <c r="A50" s="74">
        <v>2012</v>
      </c>
      <c r="B50" s="17">
        <f>IF(ISERROR('5a'!B51/'5a'!B50*100-100),"n.a.",'5a'!B51/'5a'!B50*100-100)</f>
        <v>-2.4590163934426101</v>
      </c>
      <c r="C50" s="18">
        <f>IF(ISERROR('5a'!C51/'5a'!C50*100-100),"n.a.",'5a'!C51/'5a'!C50*100-100)</f>
        <v>-10.526315789473685</v>
      </c>
      <c r="D50" s="18" t="str">
        <f>IF(ISERROR('5a'!D51/'5a'!D50*100-100),"n.a.",'5a'!D51/'5a'!D50*100-100)</f>
        <v>n.a.</v>
      </c>
      <c r="E50" s="18" t="str">
        <f>IF(ISERROR('5a'!E51/'5a'!E50*100-100),"n.a.",'5a'!E51/'5a'!E50*100-100)</f>
        <v>n.a.</v>
      </c>
      <c r="F50" s="18" t="str">
        <f>IF(ISERROR('5a'!F51/'5a'!F50*100-100),"n.a.",'5a'!F51/'5a'!F50*100-100)</f>
        <v>n.a.</v>
      </c>
      <c r="G50" s="18" t="str">
        <f>IF(ISERROR('5a'!G51/'5a'!G50*100-100),"n.a.",'5a'!G51/'5a'!G50*100-100)</f>
        <v>n.a.</v>
      </c>
      <c r="H50" s="18">
        <f>IF(ISERROR('5a'!H51/'5a'!H50*100-100),"n.a.",'5a'!H51/'5a'!H50*100-100)</f>
        <v>31.578947368421069</v>
      </c>
      <c r="I50" s="18" t="str">
        <f>IF(ISERROR('5a'!I51/'5a'!I50*100-100),"n.a.",'5a'!I51/'5a'!I50*100-100)</f>
        <v>n.a.</v>
      </c>
      <c r="J50" s="18" t="str">
        <f>IF(ISERROR('5a'!J51/'5a'!J50*100-100),"n.a.",'5a'!J51/'5a'!J50*100-100)</f>
        <v>n.a.</v>
      </c>
      <c r="K50" s="18">
        <f>IF(ISERROR('5a'!K51/'5a'!K50*100-100),"n.a.",'5a'!K51/'5a'!K50*100-100)</f>
        <v>-33.333333333333343</v>
      </c>
      <c r="L50" s="21" t="str">
        <f>IF(ISERROR('5a'!L51/'5a'!L50*100-100),"n.a.",'5a'!L51/'5a'!L50*100-100)</f>
        <v>n.a.</v>
      </c>
    </row>
    <row r="51" spans="1:12">
      <c r="A51" s="74">
        <v>2013</v>
      </c>
      <c r="B51" s="17">
        <f>IF(ISERROR('5a'!B52/'5a'!B51*100-100),"n.a.",'5a'!B52/'5a'!B51*100-100)</f>
        <v>-7.5630252100840352</v>
      </c>
      <c r="C51" s="18">
        <f>IF(ISERROR('5a'!C52/'5a'!C51*100-100),"n.a.",'5a'!C52/'5a'!C51*100-100)</f>
        <v>2.9411764705882462</v>
      </c>
      <c r="D51" s="18" t="str">
        <f>IF(ISERROR('5a'!D52/'5a'!D51*100-100),"n.a.",'5a'!D52/'5a'!D51*100-100)</f>
        <v>n.a.</v>
      </c>
      <c r="E51" s="18" t="str">
        <f>IF(ISERROR('5a'!E52/'5a'!E51*100-100),"n.a.",'5a'!E52/'5a'!E51*100-100)</f>
        <v>n.a.</v>
      </c>
      <c r="F51" s="18" t="str">
        <f>IF(ISERROR('5a'!F52/'5a'!F51*100-100),"n.a.",'5a'!F52/'5a'!F51*100-100)</f>
        <v>n.a.</v>
      </c>
      <c r="G51" s="18" t="str">
        <f>IF(ISERROR('5a'!G52/'5a'!G51*100-100),"n.a.",'5a'!G52/'5a'!G51*100-100)</f>
        <v>n.a.</v>
      </c>
      <c r="H51" s="18" t="str">
        <f>IF(ISERROR('5a'!H52/'5a'!H51*100-100),"n.a.",'5a'!H52/'5a'!H51*100-100)</f>
        <v>n.a.</v>
      </c>
      <c r="I51" s="18" t="str">
        <f>IF(ISERROR('5a'!I52/'5a'!I51*100-100),"n.a.",'5a'!I52/'5a'!I51*100-100)</f>
        <v>n.a.</v>
      </c>
      <c r="J51" s="18" t="str">
        <f>IF(ISERROR('5a'!J52/'5a'!J51*100-100),"n.a.",'5a'!J52/'5a'!J51*100-100)</f>
        <v>n.a.</v>
      </c>
      <c r="K51" s="18">
        <f>IF(ISERROR('5a'!K52/'5a'!K51*100-100),"n.a.",'5a'!K52/'5a'!K51*100-100)</f>
        <v>35.714285714285722</v>
      </c>
      <c r="L51" s="21" t="str">
        <f>IF(ISERROR('5a'!L52/'5a'!L51*100-100),"n.a.",'5a'!L52/'5a'!L51*100-100)</f>
        <v>n.a.</v>
      </c>
    </row>
    <row r="52" spans="1:12">
      <c r="A52" s="75" t="s">
        <v>188</v>
      </c>
      <c r="B52" s="23">
        <f>IF(ISERROR('5a'!B52/'5a'!B46*100-100),"n.a.",'5a'!B52/'5a'!B46*100-100)</f>
        <v>-4.3478260869565162</v>
      </c>
      <c r="C52" s="24">
        <f>IF(ISERROR('5a'!C52/'5a'!C46*100-100),"n.a.",'5a'!C52/'5a'!C46*100-100)</f>
        <v>9.375</v>
      </c>
      <c r="D52" s="24" t="str">
        <f>IF(ISERROR('5a'!D52/'5a'!D46*100-100),"n.a.",'5a'!D52/'5a'!D46*100-100)</f>
        <v>n.a.</v>
      </c>
      <c r="E52" s="24" t="str">
        <f>IF(ISERROR('5a'!E52/'5a'!E46*100-100),"n.a.",'5a'!E52/'5a'!E46*100-100)</f>
        <v>n.a.</v>
      </c>
      <c r="F52" s="24" t="str">
        <f>IF(ISERROR('5a'!F52/'5a'!F46*100-100),"n.a.",'5a'!F52/'5a'!F46*100-100)</f>
        <v>n.a.</v>
      </c>
      <c r="G52" s="24" t="str">
        <f>IF(ISERROR('5a'!G52/'5a'!G46*100-100),"n.a.",'5a'!G52/'5a'!G46*100-100)</f>
        <v>n.a.</v>
      </c>
      <c r="H52" s="24" t="str">
        <f>IF(ISERROR('5a'!H52/'5a'!H46*100-100),"n.a.",'5a'!H52/'5a'!H46*100-100)</f>
        <v>n.a.</v>
      </c>
      <c r="I52" s="24" t="str">
        <f>IF(ISERROR('5a'!I52/'5a'!I46*100-100),"n.a.",'5a'!I52/'5a'!I46*100-100)</f>
        <v>n.a.</v>
      </c>
      <c r="J52" s="24" t="str">
        <f>IF(ISERROR('5a'!J52/'5a'!J46*100-100),"n.a.",'5a'!J52/'5a'!J46*100-100)</f>
        <v>n.a.</v>
      </c>
      <c r="K52" s="24">
        <f>IF(ISERROR('5a'!K52/'5a'!K46*100-100),"n.a.",'5a'!K52/'5a'!K46*100-100)</f>
        <v>0</v>
      </c>
      <c r="L52" s="25" t="str">
        <f>IF(ISERROR('5a'!L52/'5a'!L46*100-100),"n.a.",'5a'!L52/'5a'!L46*100-100)</f>
        <v>n.a.</v>
      </c>
    </row>
    <row r="54" spans="1:12">
      <c r="A54" s="2" t="s">
        <v>71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189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4" t="s">
        <v>12</v>
      </c>
    </row>
    <row r="4" spans="1:24">
      <c r="A4" s="94" t="s">
        <v>105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2007</v>
      </c>
      <c r="B6" s="6">
        <f>IF(ISERROR('5a'!B6/'5a'!$B6*100),"n.a.",'5a'!B6/'5a'!$B6*100)</f>
        <v>100</v>
      </c>
      <c r="C6" s="7">
        <f>IF(ISERROR('5a'!C6/'5a'!$B6*100),"n.a.",'5a'!C6/'5a'!$B6*100)</f>
        <v>1.5984223168262324</v>
      </c>
      <c r="D6" s="7">
        <f>IF(ISERROR('5a'!D6/'5a'!$B6*100),"n.a.",'5a'!D6/'5a'!$B6*100)</f>
        <v>0.42534097036564988</v>
      </c>
      <c r="E6" s="7">
        <f>IF(ISERROR('5a'!E6/'5a'!$B6*100),"n.a.",'5a'!E6/'5a'!$B6*100)</f>
        <v>2.8883970150717007</v>
      </c>
      <c r="F6" s="7">
        <f>IF(ISERROR('5a'!F6/'5a'!$B6*100),"n.a.",'5a'!F6/'5a'!$B6*100)</f>
        <v>2.2929950716254583</v>
      </c>
      <c r="G6" s="7">
        <f>IF(ISERROR('5a'!G6/'5a'!$B6*100),"n.a.",'5a'!G6/'5a'!$B6*100)</f>
        <v>23.728219186346855</v>
      </c>
      <c r="H6" s="7">
        <f>IF(ISERROR('5a'!H6/'5a'!$B6*100),"n.a.",'5a'!H6/'5a'!$B6*100)</f>
        <v>39.037477516883548</v>
      </c>
      <c r="I6" s="7">
        <f>IF(ISERROR('5a'!I6/'5a'!$B6*100),"n.a.",'5a'!I6/'5a'!$B6*100)</f>
        <v>3.42082737868544</v>
      </c>
      <c r="J6" s="7">
        <f>IF(ISERROR('5a'!J6/'5a'!$B6*100),"n.a.",'5a'!J6/'5a'!$B6*100)</f>
        <v>2.857853913476295</v>
      </c>
      <c r="K6" s="7">
        <f>IF(ISERROR('5a'!K6/'5a'!$B6*100),"n.a.",'5a'!K6/'5a'!$B6*100)</f>
        <v>10.484202429119264</v>
      </c>
      <c r="L6" s="29">
        <f>IF(ISERROR('5a'!L6/'5a'!$B6*100),"n.a.",'5a'!L6/'5a'!$B6*100)</f>
        <v>13.265887126271213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2008</v>
      </c>
      <c r="B7" s="17">
        <f>IF(ISERROR('5a'!B7/'5a'!$B7*100),"n.a.",'5a'!B7/'5a'!$B7*100)</f>
        <v>100</v>
      </c>
      <c r="C7" s="18">
        <f>IF(ISERROR('5a'!C7/'5a'!$B7*100),"n.a.",'5a'!C7/'5a'!$B7*100)</f>
        <v>1.576465254215242</v>
      </c>
      <c r="D7" s="18">
        <f>IF(ISERROR('5a'!D7/'5a'!$B7*100),"n.a.",'5a'!D7/'5a'!$B7*100)</f>
        <v>0.42440436593913405</v>
      </c>
      <c r="E7" s="18">
        <f>IF(ISERROR('5a'!E7/'5a'!$B7*100),"n.a.",'5a'!E7/'5a'!$B7*100)</f>
        <v>2.8585975331031692</v>
      </c>
      <c r="F7" s="18">
        <f>IF(ISERROR('5a'!F7/'5a'!$B7*100),"n.a.",'5a'!F7/'5a'!$B7*100)</f>
        <v>2.2695599499039329</v>
      </c>
      <c r="G7" s="18">
        <f>IF(ISERROR('5a'!G7/'5a'!$B7*100),"n.a.",'5a'!G7/'5a'!$B7*100)</f>
        <v>23.64251922269337</v>
      </c>
      <c r="H7" s="18">
        <f>IF(ISERROR('5a'!H7/'5a'!$B7*100),"n.a.",'5a'!H7/'5a'!$B7*100)</f>
        <v>39.03256615988375</v>
      </c>
      <c r="I7" s="18">
        <f>IF(ISERROR('5a'!I7/'5a'!$B7*100),"n.a.",'5a'!I7/'5a'!$B7*100)</f>
        <v>3.4074988014850436</v>
      </c>
      <c r="J7" s="18">
        <f>IF(ISERROR('5a'!J7/'5a'!$B7*100),"n.a.",'5a'!J7/'5a'!$B7*100)</f>
        <v>2.8548812076571171</v>
      </c>
      <c r="K7" s="18">
        <f>IF(ISERROR('5a'!K7/'5a'!$B7*100),"n.a.",'5a'!K7/'5a'!$B7*100)</f>
        <v>10.595987111783353</v>
      </c>
      <c r="L7" s="21">
        <f>IF(ISERROR('5a'!L7/'5a'!$B7*100),"n.a.",'5a'!L7/'5a'!$B7*100)</f>
        <v>13.337892025880491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2009</v>
      </c>
      <c r="B8" s="17">
        <f>IF(ISERROR('5a'!B8/'5a'!$B8*100),"n.a.",'5a'!B8/'5a'!$B8*100)</f>
        <v>100</v>
      </c>
      <c r="C8" s="18">
        <f>IF(ISERROR('5a'!C8/'5a'!$B8*100),"n.a.",'5a'!C8/'5a'!$B8*100)</f>
        <v>1.5609602414890851</v>
      </c>
      <c r="D8" s="18">
        <f>IF(ISERROR('5a'!D8/'5a'!$B8*100),"n.a.",'5a'!D8/'5a'!$B8*100)</f>
        <v>0.42348510658563304</v>
      </c>
      <c r="E8" s="18">
        <f>IF(ISERROR('5a'!E8/'5a'!$B8*100),"n.a.",'5a'!E8/'5a'!$B8*100)</f>
        <v>2.8332472442329464</v>
      </c>
      <c r="F8" s="18">
        <f>IF(ISERROR('5a'!F8/'5a'!$B8*100),"n.a.",'5a'!F8/'5a'!$B8*100)</f>
        <v>2.2493067079894349</v>
      </c>
      <c r="G8" s="18">
        <f>IF(ISERROR('5a'!G8/'5a'!$B8*100),"n.a.",'5a'!G8/'5a'!$B8*100)</f>
        <v>23.57229469581241</v>
      </c>
      <c r="H8" s="18">
        <f>IF(ISERROR('5a'!H8/'5a'!$B8*100),"n.a.",'5a'!H8/'5a'!$B8*100)</f>
        <v>38.995431782630519</v>
      </c>
      <c r="I8" s="18">
        <f>IF(ISERROR('5a'!I8/'5a'!$B8*100),"n.a.",'5a'!I8/'5a'!$B8*100)</f>
        <v>3.4018016433859759</v>
      </c>
      <c r="J8" s="18">
        <f>IF(ISERROR('5a'!J8/'5a'!$B8*100),"n.a.",'5a'!J8/'5a'!$B8*100)</f>
        <v>2.8548611034790983</v>
      </c>
      <c r="K8" s="18">
        <f>IF(ISERROR('5a'!K8/'5a'!$B8*100),"n.a.",'5a'!K8/'5a'!$B8*100)</f>
        <v>10.68933557531331</v>
      </c>
      <c r="L8" s="21">
        <f>IF(ISERROR('5a'!L8/'5a'!$B8*100),"n.a.",'5a'!L8/'5a'!$B8*100)</f>
        <v>13.419275899081596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2010</v>
      </c>
      <c r="B9" s="17">
        <f>IF(ISERROR('5a'!B9/'5a'!$B9*100),"n.a.",'5a'!B9/'5a'!$B9*100)</f>
        <v>100</v>
      </c>
      <c r="C9" s="18">
        <f>IF(ISERROR('5a'!C9/'5a'!$B9*100),"n.a.",'5a'!C9/'5a'!$B9*100)</f>
        <v>1.5478286650203739</v>
      </c>
      <c r="D9" s="18">
        <f>IF(ISERROR('5a'!D9/'5a'!$B9*100),"n.a.",'5a'!D9/'5a'!$B9*100)</f>
        <v>0.4230225503559536</v>
      </c>
      <c r="E9" s="18">
        <f>IF(ISERROR('5a'!E9/'5a'!$B9*100),"n.a.",'5a'!E9/'5a'!$B9*100)</f>
        <v>2.8093036036459482</v>
      </c>
      <c r="F9" s="18">
        <f>IF(ISERROR('5a'!F9/'5a'!$B9*100),"n.a.",'5a'!F9/'5a'!$B9*100)</f>
        <v>2.2297265538847575</v>
      </c>
      <c r="G9" s="18">
        <f>IF(ISERROR('5a'!G9/'5a'!$B9*100),"n.a.",'5a'!G9/'5a'!$B9*100)</f>
        <v>23.527284954497958</v>
      </c>
      <c r="H9" s="18">
        <f>IF(ISERROR('5a'!H9/'5a'!$B9*100),"n.a.",'5a'!H9/'5a'!$B9*100)</f>
        <v>39.01244120167329</v>
      </c>
      <c r="I9" s="18">
        <f>IF(ISERROR('5a'!I9/'5a'!$B9*100),"n.a.",'5a'!I9/'5a'!$B9*100)</f>
        <v>3.4022582896149776</v>
      </c>
      <c r="J9" s="18">
        <f>IF(ISERROR('5a'!J9/'5a'!$B9*100),"n.a.",'5a'!J9/'5a'!$B9*100)</f>
        <v>2.8595601288591772</v>
      </c>
      <c r="K9" s="18">
        <f>IF(ISERROR('5a'!K9/'5a'!$B9*100),"n.a.",'5a'!K9/'5a'!$B9*100)</f>
        <v>10.705001428153055</v>
      </c>
      <c r="L9" s="21">
        <f>IF(ISERROR('5a'!L9/'5a'!$B9*100),"n.a.",'5a'!L9/'5a'!$B9*100)</f>
        <v>13.482849508823817</v>
      </c>
      <c r="N9"/>
      <c r="O9"/>
      <c r="P9"/>
      <c r="Q9"/>
      <c r="R9"/>
      <c r="S9"/>
      <c r="T9"/>
      <c r="U9"/>
      <c r="V9"/>
      <c r="W9"/>
      <c r="X9"/>
    </row>
    <row r="10" spans="1:24">
      <c r="A10" s="74">
        <v>2011</v>
      </c>
      <c r="B10" s="17">
        <f>IF(ISERROR('5a'!B10/'5a'!$B10*100),"n.a.",'5a'!B10/'5a'!$B10*100)</f>
        <v>100</v>
      </c>
      <c r="C10" s="18">
        <f>IF(ISERROR('5a'!C10/'5a'!$B10*100),"n.a.",'5a'!C10/'5a'!$B10*100)</f>
        <v>1.5321344476562417</v>
      </c>
      <c r="D10" s="18">
        <f>IF(ISERROR('5a'!D10/'5a'!$B10*100),"n.a.",'5a'!D10/'5a'!$B10*100)</f>
        <v>0.425910508770112</v>
      </c>
      <c r="E10" s="18">
        <f>IF(ISERROR('5a'!E10/'5a'!$B10*100),"n.a.",'5a'!E10/'5a'!$B10*100)</f>
        <v>2.7837825283791462</v>
      </c>
      <c r="F10" s="18">
        <f>IF(ISERROR('5a'!F10/'5a'!$B10*100),"n.a.",'5a'!F10/'5a'!$B10*100)</f>
        <v>2.2131624927198601</v>
      </c>
      <c r="G10" s="18">
        <f>IF(ISERROR('5a'!G10/'5a'!$B10*100),"n.a.",'5a'!G10/'5a'!$B10*100)</f>
        <v>23.496539477116244</v>
      </c>
      <c r="H10" s="18">
        <f>IF(ISERROR('5a'!H10/'5a'!$B10*100),"n.a.",'5a'!H10/'5a'!$B10*100)</f>
        <v>39.039771894908732</v>
      </c>
      <c r="I10" s="18">
        <f>IF(ISERROR('5a'!I10/'5a'!$B10*100),"n.a.",'5a'!I10/'5a'!$B10*100)</f>
        <v>3.4058548402656945</v>
      </c>
      <c r="J10" s="18">
        <f>IF(ISERROR('5a'!J10/'5a'!$B10*100),"n.a.",'5a'!J10/'5a'!$B10*100)</f>
        <v>2.8584597904034359</v>
      </c>
      <c r="K10" s="18">
        <f>IF(ISERROR('5a'!K10/'5a'!$B10*100),"n.a.",'5a'!K10/'5a'!$B10*100)</f>
        <v>10.742806507283714</v>
      </c>
      <c r="L10" s="21">
        <f>IF(ISERROR('5a'!L10/'5a'!$B10*100),"n.a.",'5a'!L10/'5a'!$B10*100)</f>
        <v>13.501577512496828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4">
        <v>2012</v>
      </c>
      <c r="B11" s="17">
        <f>IF(ISERROR('5a'!B11/'5a'!$B11*100),"n.a.",'5a'!B11/'5a'!$B11*100)</f>
        <v>100</v>
      </c>
      <c r="C11" s="18">
        <f>IF(ISERROR('5a'!C11/'5a'!$B11*100),"n.a.",'5a'!C11/'5a'!$B11*100)</f>
        <v>1.5105388071087502</v>
      </c>
      <c r="D11" s="18">
        <f>IF(ISERROR('5a'!D11/'5a'!$B11*100),"n.a.",'5a'!D11/'5a'!$B11*100)</f>
        <v>0.4252253270420705</v>
      </c>
      <c r="E11" s="18">
        <f>IF(ISERROR('5a'!E11/'5a'!$B11*100),"n.a.",'5a'!E11/'5a'!$B11*100)</f>
        <v>2.755841550589099</v>
      </c>
      <c r="F11" s="18">
        <f>IF(ISERROR('5a'!F11/'5a'!$B11*100),"n.a.",'5a'!F11/'5a'!$B11*100)</f>
        <v>2.1907580595032914</v>
      </c>
      <c r="G11" s="18">
        <f>IF(ISERROR('5a'!G11/'5a'!$B11*100),"n.a.",'5a'!G11/'5a'!$B11*100)</f>
        <v>23.44248862769474</v>
      </c>
      <c r="H11" s="18">
        <f>IF(ISERROR('5a'!H11/'5a'!$B11*100),"n.a.",'5a'!H11/'5a'!$B11*100)</f>
        <v>39.094948153589691</v>
      </c>
      <c r="I11" s="18">
        <f>IF(ISERROR('5a'!I11/'5a'!$B11*100),"n.a.",'5a'!I11/'5a'!$B11*100)</f>
        <v>3.4014494391546348</v>
      </c>
      <c r="J11" s="18">
        <f>IF(ISERROR('5a'!J11/'5a'!$B11*100),"n.a.",'5a'!J11/'5a'!$B11*100)</f>
        <v>2.8642669454411891</v>
      </c>
      <c r="K11" s="18">
        <f>IF(ISERROR('5a'!K11/'5a'!$B11*100),"n.a.",'5a'!K11/'5a'!$B11*100)</f>
        <v>10.84218630802701</v>
      </c>
      <c r="L11" s="21">
        <f>IF(ISERROR('5a'!L11/'5a'!$B11*100),"n.a.",'5a'!L11/'5a'!$B11*100)</f>
        <v>13.472296781849517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>
        <v>2013</v>
      </c>
      <c r="B12" s="23">
        <f>IF(ISERROR('5a'!B12/'5a'!$B12*100),"n.a.",'5a'!B12/'5a'!$B12*100)</f>
        <v>100</v>
      </c>
      <c r="C12" s="24">
        <f>IF(ISERROR('5a'!C12/'5a'!$B12*100),"n.a.",'5a'!C12/'5a'!$B12*100)</f>
        <v>1.497914428804598</v>
      </c>
      <c r="D12" s="24">
        <f>IF(ISERROR('5a'!D12/'5a'!$B12*100),"n.a.",'5a'!D12/'5a'!$B12*100)</f>
        <v>0.4209505740552153</v>
      </c>
      <c r="E12" s="24">
        <f>IF(ISERROR('5a'!E12/'5a'!$B12*100),"n.a.",'5a'!E12/'5a'!$B12*100)</f>
        <v>2.7251928630219155</v>
      </c>
      <c r="F12" s="24">
        <f>IF(ISERROR('5a'!F12/'5a'!$B12*100),"n.a.",'5a'!F12/'5a'!$B12*100)</f>
        <v>2.162297894898372</v>
      </c>
      <c r="G12" s="24">
        <f>IF(ISERROR('5a'!G12/'5a'!$B12*100),"n.a.",'5a'!G12/'5a'!$B12*100)</f>
        <v>23.337123167278154</v>
      </c>
      <c r="H12" s="24">
        <f>IF(ISERROR('5a'!H12/'5a'!$B12*100),"n.a.",'5a'!H12/'5a'!$B12*100)</f>
        <v>39.07342047626355</v>
      </c>
      <c r="I12" s="24">
        <f>IF(ISERROR('5a'!I12/'5a'!$B12*100),"n.a.",'5a'!I12/'5a'!$B12*100)</f>
        <v>3.3951564527154274</v>
      </c>
      <c r="J12" s="24">
        <f>IF(ISERROR('5a'!J12/'5a'!$B12*100),"n.a.",'5a'!J12/'5a'!$B12*100)</f>
        <v>2.8810875660895889</v>
      </c>
      <c r="K12" s="24">
        <f>IF(ISERROR('5a'!K12/'5a'!$B12*100),"n.a.",'5a'!K12/'5a'!$B12*100)</f>
        <v>11.06364130965501</v>
      </c>
      <c r="L12" s="25">
        <f>IF(ISERROR('5a'!L12/'5a'!$B12*100),"n.a.",'5a'!L12/'5a'!$B12*100)</f>
        <v>13.442866509493184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73">
        <v>2007</v>
      </c>
      <c r="B14" s="6">
        <f>IF(ISERROR('5a'!B14/'5a'!$B14*100),"n.a.",'5a'!B14/'5a'!$B14*100)</f>
        <v>100</v>
      </c>
      <c r="C14" s="7">
        <f>IF(ISERROR('5a'!C14/'5a'!$B14*100),"n.a.",'5a'!C14/'5a'!$B14*100)</f>
        <v>1.5685592893008884</v>
      </c>
      <c r="D14" s="7">
        <f>IF(ISERROR('5a'!D14/'5a'!$B14*100),"n.a.",'5a'!D14/'5a'!$B14*100)</f>
        <v>0.43221320973348781</v>
      </c>
      <c r="E14" s="7">
        <f>IF(ISERROR('5a'!E14/'5a'!$B14*100),"n.a.",'5a'!E14/'5a'!$B14*100)</f>
        <v>2.9061413673232908</v>
      </c>
      <c r="F14" s="7">
        <f>IF(ISERROR('5a'!F14/'5a'!$B14*100),"n.a.",'5a'!F14/'5a'!$B14*100)</f>
        <v>2.3147933565083041</v>
      </c>
      <c r="G14" s="7">
        <f>IF(ISERROR('5a'!G14/'5a'!$B14*100),"n.a.",'5a'!G14/'5a'!$B14*100)</f>
        <v>24.071842410196986</v>
      </c>
      <c r="H14" s="7">
        <f>IF(ISERROR('5a'!H14/'5a'!$B14*100),"n.a.",'5a'!H14/'5a'!$B14*100)</f>
        <v>39.382773271533409</v>
      </c>
      <c r="I14" s="7">
        <f>IF(ISERROR('5a'!I14/'5a'!$B14*100),"n.a.",'5a'!I14/'5a'!$B14*100)</f>
        <v>3.169563538045578</v>
      </c>
      <c r="J14" s="7">
        <f>IF(ISERROR('5a'!J14/'5a'!$B14*100),"n.a.",'5a'!J14/'5a'!$B14*100)</f>
        <v>2.6797991502510619</v>
      </c>
      <c r="K14" s="7">
        <f>IF(ISERROR('5a'!K14/'5a'!$B14*100),"n.a.",'5a'!K14/'5a'!$B14*100)</f>
        <v>10.307068366164543</v>
      </c>
      <c r="L14" s="29">
        <f>IF(ISERROR('5a'!L14/'5a'!$B14*100),"n.a.",'5a'!L14/'5a'!$B14*100)</f>
        <v>13.166859791425262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4">
        <v>2008</v>
      </c>
      <c r="B15" s="17">
        <f>IF(ISERROR('5a'!B15/'5a'!$B15*100),"n.a.",'5a'!B15/'5a'!$B15*100)</f>
        <v>100</v>
      </c>
      <c r="C15" s="18">
        <f>IF(ISERROR('5a'!C15/'5a'!$B15*100),"n.a.",'5a'!C15/'5a'!$B15*100)</f>
        <v>1.5448454393178011</v>
      </c>
      <c r="D15" s="18">
        <f>IF(ISERROR('5a'!D15/'5a'!$B15*100),"n.a.",'5a'!D15/'5a'!$B15*100)</f>
        <v>0.43094259174661181</v>
      </c>
      <c r="E15" s="18">
        <f>IF(ISERROR('5a'!E15/'5a'!$B15*100),"n.a.",'5a'!E15/'5a'!$B15*100)</f>
        <v>2.8761230394396224</v>
      </c>
      <c r="F15" s="18">
        <f>IF(ISERROR('5a'!F15/'5a'!$B15*100),"n.a.",'5a'!F15/'5a'!$B15*100)</f>
        <v>2.2910004568296021</v>
      </c>
      <c r="G15" s="18">
        <f>IF(ISERROR('5a'!G15/'5a'!$B15*100),"n.a.",'5a'!G15/'5a'!$B15*100)</f>
        <v>23.988503121668952</v>
      </c>
      <c r="H15" s="18">
        <f>IF(ISERROR('5a'!H15/'5a'!$B15*100),"n.a.",'5a'!H15/'5a'!$B15*100)</f>
        <v>39.380615197198111</v>
      </c>
      <c r="I15" s="18">
        <f>IF(ISERROR('5a'!I15/'5a'!$B15*100),"n.a.",'5a'!I15/'5a'!$B15*100)</f>
        <v>3.1532663316582914</v>
      </c>
      <c r="J15" s="18">
        <f>IF(ISERROR('5a'!J15/'5a'!$B15*100),"n.a.",'5a'!J15/'5a'!$B15*100)</f>
        <v>2.6747373229785287</v>
      </c>
      <c r="K15" s="18">
        <f>IF(ISERROR('5a'!K15/'5a'!$B15*100),"n.a.",'5a'!K15/'5a'!$B15*100)</f>
        <v>10.416476320998934</v>
      </c>
      <c r="L15" s="21">
        <f>IF(ISERROR('5a'!L15/'5a'!$B15*100),"n.a.",'5a'!L15/'5a'!$B15*100)</f>
        <v>13.243109486828079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4">
        <v>2009</v>
      </c>
      <c r="B16" s="17">
        <f>IF(ISERROR('5a'!B16/'5a'!$B16*100),"n.a.",'5a'!B16/'5a'!$B16*100)</f>
        <v>100</v>
      </c>
      <c r="C16" s="18">
        <f>IF(ISERROR('5a'!C16/'5a'!$B16*100),"n.a.",'5a'!C16/'5a'!$B16*100)</f>
        <v>1.5285194789598711</v>
      </c>
      <c r="D16" s="18">
        <f>IF(ISERROR('5a'!D16/'5a'!$B16*100),"n.a.",'5a'!D16/'5a'!$B16*100)</f>
        <v>0.43044729741393867</v>
      </c>
      <c r="E16" s="18">
        <f>IF(ISERROR('5a'!E16/'5a'!$B16*100),"n.a.",'5a'!E16/'5a'!$B16*100)</f>
        <v>2.8502591315247292</v>
      </c>
      <c r="F16" s="18">
        <f>IF(ISERROR('5a'!F16/'5a'!$B16*100),"n.a.",'5a'!F16/'5a'!$B16*100)</f>
        <v>2.2704499994370781</v>
      </c>
      <c r="G16" s="18">
        <f>IF(ISERROR('5a'!G16/'5a'!$B16*100),"n.a.",'5a'!G16/'5a'!$B16*100)</f>
        <v>23.920785688284106</v>
      </c>
      <c r="H16" s="18">
        <f>IF(ISERROR('5a'!H16/'5a'!$B16*100),"n.a.",'5a'!H16/'5a'!$B16*100)</f>
        <v>39.344834444790536</v>
      </c>
      <c r="I16" s="18">
        <f>IF(ISERROR('5a'!I16/'5a'!$B16*100),"n.a.",'5a'!I16/'5a'!$B16*100)</f>
        <v>3.1444794289724429</v>
      </c>
      <c r="J16" s="18">
        <f>IF(ISERROR('5a'!J16/'5a'!$B16*100),"n.a.",'5a'!J16/'5a'!$B16*100)</f>
        <v>2.6731265034694727</v>
      </c>
      <c r="K16" s="18">
        <f>IF(ISERROR('5a'!K16/'5a'!$B16*100),"n.a.",'5a'!K16/'5a'!$B16*100)</f>
        <v>10.507492484998142</v>
      </c>
      <c r="L16" s="21">
        <f>IF(ISERROR('5a'!L16/'5a'!$B16*100),"n.a.",'5a'!L16/'5a'!$B16*100)</f>
        <v>13.329230261158042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IF(ISERROR('5a'!B17/'5a'!$B17*100),"n.a.",'5a'!B17/'5a'!$B17*100)</f>
        <v>100</v>
      </c>
      <c r="C17" s="18">
        <f>IF(ISERROR('5a'!C17/'5a'!$B17*100),"n.a.",'5a'!C17/'5a'!$B17*100)</f>
        <v>1.5145846837670154</v>
      </c>
      <c r="D17" s="18">
        <f>IF(ISERROR('5a'!D17/'5a'!$B17*100),"n.a.",'5a'!D17/'5a'!$B17*100)</f>
        <v>0.43003981850171313</v>
      </c>
      <c r="E17" s="18">
        <f>IF(ISERROR('5a'!E17/'5a'!$B17*100),"n.a.",'5a'!E17/'5a'!$B17*100)</f>
        <v>2.8258172052967869</v>
      </c>
      <c r="F17" s="18">
        <f>IF(ISERROR('5a'!F17/'5a'!$B17*100),"n.a.",'5a'!F17/'5a'!$B17*100)</f>
        <v>2.2513195666265395</v>
      </c>
      <c r="G17" s="18">
        <f>IF(ISERROR('5a'!G17/'5a'!$B17*100),"n.a.",'5a'!G17/'5a'!$B17*100)</f>
        <v>23.878136864524492</v>
      </c>
      <c r="H17" s="18">
        <f>IF(ISERROR('5a'!H17/'5a'!$B17*100),"n.a.",'5a'!H17/'5a'!$B17*100)</f>
        <v>39.364385591258447</v>
      </c>
      <c r="I17" s="18">
        <f>IF(ISERROR('5a'!I17/'5a'!$B17*100),"n.a.",'5a'!I17/'5a'!$B17*100)</f>
        <v>3.1425131956662655</v>
      </c>
      <c r="J17" s="18">
        <f>IF(ISERROR('5a'!J17/'5a'!$B17*100),"n.a.",'5a'!J17/'5a'!$B17*100)</f>
        <v>2.6761737197888693</v>
      </c>
      <c r="K17" s="18">
        <f>IF(ISERROR('5a'!K17/'5a'!$B17*100),"n.a.",'5a'!K17/'5a'!$B17*100)</f>
        <v>10.519122140938975</v>
      </c>
      <c r="L17" s="21">
        <f>IF(ISERROR('5a'!L17/'5a'!$B17*100),"n.a.",'5a'!L17/'5a'!$B17*100)</f>
        <v>13.398277618297991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4">
        <v>2011</v>
      </c>
      <c r="B18" s="17">
        <f>IF(ISERROR('5a'!B18/'5a'!$B18*100),"n.a.",'5a'!B18/'5a'!$B18*100)</f>
        <v>100</v>
      </c>
      <c r="C18" s="18">
        <f>IF(ISERROR('5a'!C18/'5a'!$B18*100),"n.a.",'5a'!C18/'5a'!$B18*100)</f>
        <v>1.4976241552755469</v>
      </c>
      <c r="D18" s="18">
        <f>IF(ISERROR('5a'!D18/'5a'!$B18*100),"n.a.",'5a'!D18/'5a'!$B18*100)</f>
        <v>0.43307000139109553</v>
      </c>
      <c r="E18" s="18">
        <f>IF(ISERROR('5a'!E18/'5a'!$B18*100),"n.a.",'5a'!E18/'5a'!$B18*100)</f>
        <v>2.7993967038357632</v>
      </c>
      <c r="F18" s="18">
        <f>IF(ISERROR('5a'!F18/'5a'!$B18*100),"n.a.",'5a'!F18/'5a'!$B18*100)</f>
        <v>2.2341726276330141</v>
      </c>
      <c r="G18" s="18">
        <f>IF(ISERROR('5a'!G18/'5a'!$B18*100),"n.a.",'5a'!G18/'5a'!$B18*100)</f>
        <v>23.850332764692535</v>
      </c>
      <c r="H18" s="18">
        <f>IF(ISERROR('5a'!H18/'5a'!$B18*100),"n.a.",'5a'!H18/'5a'!$B18*100)</f>
        <v>39.395093093576797</v>
      </c>
      <c r="I18" s="18">
        <f>IF(ISERROR('5a'!I18/'5a'!$B18*100),"n.a.",'5a'!I18/'5a'!$B18*100)</f>
        <v>3.1431437294538851</v>
      </c>
      <c r="J18" s="18">
        <f>IF(ISERROR('5a'!J18/'5a'!$B18*100),"n.a.",'5a'!J18/'5a'!$B18*100)</f>
        <v>2.6730998733370921</v>
      </c>
      <c r="K18" s="18">
        <f>IF(ISERROR('5a'!K18/'5a'!$B18*100),"n.a.",'5a'!K18/'5a'!$B18*100)</f>
        <v>10.552557785375924</v>
      </c>
      <c r="L18" s="21">
        <f>IF(ISERROR('5a'!L18/'5a'!$B18*100),"n.a.",'5a'!L18/'5a'!$B18*100)</f>
        <v>13.42150926542835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4">
        <v>2012</v>
      </c>
      <c r="B19" s="17">
        <f>IF(ISERROR('5a'!B19/'5a'!$B19*100),"n.a.",'5a'!B19/'5a'!$B19*100)</f>
        <v>100</v>
      </c>
      <c r="C19" s="18">
        <f>IF(ISERROR('5a'!C19/'5a'!$B19*100),"n.a.",'5a'!C19/'5a'!$B19*100)</f>
        <v>1.4749358605541505</v>
      </c>
      <c r="D19" s="18">
        <f>IF(ISERROR('5a'!D19/'5a'!$B19*100),"n.a.",'5a'!D19/'5a'!$B19*100)</f>
        <v>0.43242108767473253</v>
      </c>
      <c r="E19" s="18">
        <f>IF(ISERROR('5a'!E19/'5a'!$B19*100),"n.a.",'5a'!E19/'5a'!$B19*100)</f>
        <v>2.7703898303244787</v>
      </c>
      <c r="F19" s="18">
        <f>IF(ISERROR('5a'!F19/'5a'!$B19*100),"n.a.",'5a'!F19/'5a'!$B19*100)</f>
        <v>2.2120419321804516</v>
      </c>
      <c r="G19" s="18">
        <f>IF(ISERROR('5a'!G19/'5a'!$B19*100),"n.a.",'5a'!G19/'5a'!$B19*100)</f>
        <v>23.79763416814124</v>
      </c>
      <c r="H19" s="18">
        <f>IF(ISERROR('5a'!H19/'5a'!$B19*100),"n.a.",'5a'!H19/'5a'!$B19*100)</f>
        <v>39.454896128474296</v>
      </c>
      <c r="I19" s="18">
        <f>IF(ISERROR('5a'!I19/'5a'!$B19*100),"n.a.",'5a'!I19/'5a'!$B19*100)</f>
        <v>3.1355052089552782</v>
      </c>
      <c r="J19" s="18">
        <f>IF(ISERROR('5a'!J19/'5a'!$B19*100),"n.a.",'5a'!J19/'5a'!$B19*100)</f>
        <v>2.6770302984248295</v>
      </c>
      <c r="K19" s="18">
        <f>IF(ISERROR('5a'!K19/'5a'!$B19*100),"n.a.",'5a'!K19/'5a'!$B19*100)</f>
        <v>10.649861950924731</v>
      </c>
      <c r="L19" s="21">
        <f>IF(ISERROR('5a'!L19/'5a'!$B19*100),"n.a.",'5a'!L19/'5a'!$B19*100)</f>
        <v>13.39492167569504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75">
        <v>2013</v>
      </c>
      <c r="B20" s="23">
        <f>IF(ISERROR('5a'!B20/'5a'!$B20*100),"n.a.",'5a'!B20/'5a'!$B20*100)</f>
        <v>100</v>
      </c>
      <c r="C20" s="24">
        <f>IF(ISERROR('5a'!C20/'5a'!$B20*100),"n.a.",'5a'!C20/'5a'!$B20*100)</f>
        <v>1.4614606745587926</v>
      </c>
      <c r="D20" s="24">
        <f>IF(ISERROR('5a'!D20/'5a'!$B20*100),"n.a.",'5a'!D20/'5a'!$B20*100)</f>
        <v>0.42771844191855124</v>
      </c>
      <c r="E20" s="24">
        <f>IF(ISERROR('5a'!E20/'5a'!$B20*100),"n.a.",'5a'!E20/'5a'!$B20*100)</f>
        <v>2.7388987947415999</v>
      </c>
      <c r="F20" s="24">
        <f>IF(ISERROR('5a'!F20/'5a'!$B20*100),"n.a.",'5a'!F20/'5a'!$B20*100)</f>
        <v>2.1825432274340106</v>
      </c>
      <c r="G20" s="24">
        <f>IF(ISERROR('5a'!G20/'5a'!$B20*100),"n.a.",'5a'!G20/'5a'!$B20*100)</f>
        <v>23.692457219222675</v>
      </c>
      <c r="H20" s="24">
        <f>IF(ISERROR('5a'!H20/'5a'!$B20*100),"n.a.",'5a'!H20/'5a'!$B20*100)</f>
        <v>39.4351400894028</v>
      </c>
      <c r="I20" s="24">
        <f>IF(ISERROR('5a'!I20/'5a'!$B20*100),"n.a.",'5a'!I20/'5a'!$B20*100)</f>
        <v>3.1265967976502287</v>
      </c>
      <c r="J20" s="24">
        <f>IF(ISERROR('5a'!J20/'5a'!$B20*100),"n.a.",'5a'!J20/'5a'!$B20*100)</f>
        <v>2.6928038248105279</v>
      </c>
      <c r="K20" s="24">
        <f>IF(ISERROR('5a'!K20/'5a'!$B20*100),"n.a.",'5a'!K20/'5a'!$B20*100)</f>
        <v>10.872695698160133</v>
      </c>
      <c r="L20" s="25">
        <f>IF(ISERROR('5a'!L20/'5a'!$B20*100),"n.a.",'5a'!L20/'5a'!$B20*100)</f>
        <v>13.368970581404074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73">
        <v>2007</v>
      </c>
      <c r="B22" s="6">
        <f>IF(ISERROR('5a'!B22/'5a'!$B22*100),"n.a.",'5a'!B22/'5a'!$B22*100)</f>
        <v>100</v>
      </c>
      <c r="C22" s="7">
        <f>IF(ISERROR('5a'!C22/'5a'!$B22*100),"n.a.",'5a'!C22/'5a'!$B22*100)</f>
        <v>2.8417209080806476</v>
      </c>
      <c r="D22" s="7">
        <f>IF(ISERROR('5a'!D22/'5a'!$B22*100),"n.a.",'5a'!D22/'5a'!$B22*100)</f>
        <v>0.14287982219399906</v>
      </c>
      <c r="E22" s="7">
        <f>IF(ISERROR('5a'!E22/'5a'!$B22*100),"n.a.",'5a'!E22/'5a'!$B22*100)</f>
        <v>2.1590728687093188</v>
      </c>
      <c r="F22" s="7">
        <f>IF(ISERROR('5a'!F22/'5a'!$B22*100),"n.a.",'5a'!F22/'5a'!$B22*100)</f>
        <v>1.3970471503413242</v>
      </c>
      <c r="G22" s="7">
        <f>IF(ISERROR('5a'!G22/'5a'!$B22*100),"n.a.",'5a'!G22/'5a'!$B22*100)</f>
        <v>9.6046991585966026</v>
      </c>
      <c r="H22" s="7">
        <f>IF(ISERROR('5a'!H22/'5a'!$B22*100),"n.a.",'5a'!H22/'5a'!$B22*100)</f>
        <v>24.861089061755834</v>
      </c>
      <c r="I22" s="7">
        <f>IF(ISERROR('5a'!I22/'5a'!$B22*100),"n.a.",'5a'!I22/'5a'!$B22*100)</f>
        <v>13.748214002222575</v>
      </c>
      <c r="J22" s="7">
        <f>IF(ISERROR('5a'!J22/'5a'!$B22*100),"n.a.",'5a'!J22/'5a'!$B22*100)</f>
        <v>10.176218447372598</v>
      </c>
      <c r="K22" s="7">
        <f>IF(ISERROR('5a'!K22/'5a'!$B22*100),"n.a.",'5a'!K22/'5a'!$B22*100)</f>
        <v>17.764724559453885</v>
      </c>
      <c r="L22" s="29">
        <f>IF(ISERROR('5a'!L22/'5a'!$B22*100),"n.a.",'5a'!L22/'5a'!$B22*100)</f>
        <v>17.336085092871887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4">
        <v>2008</v>
      </c>
      <c r="B23" s="17">
        <f>IF(ISERROR('5a'!B23/'5a'!$B23*100),"n.a.",'5a'!B23/'5a'!$B23*100)</f>
        <v>100</v>
      </c>
      <c r="C23" s="18">
        <f>IF(ISERROR('5a'!C23/'5a'!$B23*100),"n.a.",'5a'!C23/'5a'!$B23*100)</f>
        <v>2.8580352959550215</v>
      </c>
      <c r="D23" s="18">
        <f>IF(ISERROR('5a'!D23/'5a'!$B23*100),"n.a.",'5a'!D23/'5a'!$B23*100)</f>
        <v>0.14055911291582071</v>
      </c>
      <c r="E23" s="18">
        <f>IF(ISERROR('5a'!E23/'5a'!$B23*100),"n.a.",'5a'!E23/'5a'!$B23*100)</f>
        <v>2.1396220521630487</v>
      </c>
      <c r="F23" s="18">
        <f>IF(ISERROR('5a'!F23/'5a'!$B23*100),"n.a.",'5a'!F23/'5a'!$B23*100)</f>
        <v>1.3899734499453384</v>
      </c>
      <c r="G23" s="18">
        <f>IF(ISERROR('5a'!G23/'5a'!$B23*100),"n.a.",'5a'!G23/'5a'!$B23*100)</f>
        <v>9.448695923785726</v>
      </c>
      <c r="H23" s="18">
        <f>IF(ISERROR('5a'!H23/'5a'!$B23*100),"n.a.",'5a'!H23/'5a'!$B23*100)</f>
        <v>24.754021552397315</v>
      </c>
      <c r="I23" s="18">
        <f>IF(ISERROR('5a'!I23/'5a'!$B23*100),"n.a.",'5a'!I23/'5a'!$B23*100)</f>
        <v>13.821646103389037</v>
      </c>
      <c r="J23" s="18">
        <f>IF(ISERROR('5a'!J23/'5a'!$B23*100),"n.a.",'5a'!J23/'5a'!$B23*100)</f>
        <v>10.229579884429175</v>
      </c>
      <c r="K23" s="18">
        <f>IF(ISERROR('5a'!K23/'5a'!$B23*100),"n.a.",'5a'!K23/'5a'!$B23*100)</f>
        <v>17.975948774012181</v>
      </c>
      <c r="L23" s="21">
        <f>IF(ISERROR('5a'!L23/'5a'!$B23*100),"n.a.",'5a'!L23/'5a'!$B23*100)</f>
        <v>17.226300171794474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4">
        <v>2009</v>
      </c>
      <c r="B24" s="17">
        <f>IF(ISERROR('5a'!B24/'5a'!$B24*100),"n.a.",'5a'!B24/'5a'!$B24*100)</f>
        <v>100</v>
      </c>
      <c r="C24" s="18">
        <f>IF(ISERROR('5a'!C24/'5a'!$B24*100),"n.a.",'5a'!C24/'5a'!$B24*100)</f>
        <v>2.8896403320012296</v>
      </c>
      <c r="D24" s="18">
        <f>IF(ISERROR('5a'!D24/'5a'!$B24*100),"n.a.",'5a'!D24/'5a'!$B24*100)</f>
        <v>0.13833384568090992</v>
      </c>
      <c r="E24" s="18">
        <f>IF(ISERROR('5a'!E24/'5a'!$B24*100),"n.a.",'5a'!E24/'5a'!$B24*100)</f>
        <v>2.1364893944051646</v>
      </c>
      <c r="F24" s="18">
        <f>IF(ISERROR('5a'!F24/'5a'!$B24*100),"n.a.",'5a'!F24/'5a'!$B24*100)</f>
        <v>1.3679680295112204</v>
      </c>
      <c r="G24" s="18">
        <f>IF(ISERROR('5a'!G24/'5a'!$B24*100),"n.a.",'5a'!G24/'5a'!$B24*100)</f>
        <v>9.3144789425146026</v>
      </c>
      <c r="H24" s="18">
        <f>IF(ISERROR('5a'!H24/'5a'!$B24*100),"n.a.",'5a'!H24/'5a'!$B24*100)</f>
        <v>24.684906240393481</v>
      </c>
      <c r="I24" s="18">
        <f>IF(ISERROR('5a'!I24/'5a'!$B24*100),"n.a.",'5a'!I24/'5a'!$B24*100)</f>
        <v>13.925607131878264</v>
      </c>
      <c r="J24" s="18">
        <f>IF(ISERROR('5a'!J24/'5a'!$B24*100),"n.a.",'5a'!J24/'5a'!$B24*100)</f>
        <v>10.298186289578849</v>
      </c>
      <c r="K24" s="18">
        <f>IF(ISERROR('5a'!K24/'5a'!$B24*100),"n.a.",'5a'!K24/'5a'!$B24*100)</f>
        <v>18.137104211497078</v>
      </c>
      <c r="L24" s="21">
        <f>IF(ISERROR('5a'!L24/'5a'!$B24*100),"n.a.",'5a'!L24/'5a'!$B24*100)</f>
        <v>17.091915155241317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IF(ISERROR('5a'!B25/'5a'!$B25*100),"n.a.",'5a'!B25/'5a'!$B25*100)</f>
        <v>100</v>
      </c>
      <c r="C25" s="18">
        <f>IF(ISERROR('5a'!C25/'5a'!$B25*100),"n.a.",'5a'!C25/'5a'!$B25*100)</f>
        <v>2.9064486830154403</v>
      </c>
      <c r="D25" s="18">
        <f>IF(ISERROR('5a'!D25/'5a'!$B25*100),"n.a.",'5a'!D25/'5a'!$B25*100)</f>
        <v>0.13623978201634876</v>
      </c>
      <c r="E25" s="18">
        <f>IF(ISERROR('5a'!E25/'5a'!$B25*100),"n.a.",'5a'!E25/'5a'!$B25*100)</f>
        <v>2.1344232515894639</v>
      </c>
      <c r="F25" s="18">
        <f>IF(ISERROR('5a'!F25/'5a'!$B25*100),"n.a.",'5a'!F25/'5a'!$B25*100)</f>
        <v>1.3623978201634876</v>
      </c>
      <c r="G25" s="18">
        <f>IF(ISERROR('5a'!G25/'5a'!$B25*100),"n.a.",'5a'!G25/'5a'!$B25*100)</f>
        <v>9.2037541628822268</v>
      </c>
      <c r="H25" s="18">
        <f>IF(ISERROR('5a'!H25/'5a'!$B25*100),"n.a.",'5a'!H25/'5a'!$B25*100)</f>
        <v>24.644262791401758</v>
      </c>
      <c r="I25" s="18">
        <f>IF(ISERROR('5a'!I25/'5a'!$B25*100),"n.a.",'5a'!I25/'5a'!$B25*100)</f>
        <v>14.01755979412655</v>
      </c>
      <c r="J25" s="18">
        <f>IF(ISERROR('5a'!J25/'5a'!$B25*100),"n.a.",'5a'!J25/'5a'!$B25*100)</f>
        <v>10.354223433242508</v>
      </c>
      <c r="K25" s="18">
        <f>IF(ISERROR('5a'!K25/'5a'!$B25*100),"n.a.",'5a'!K25/'5a'!$B25*100)</f>
        <v>18.301544050862852</v>
      </c>
      <c r="L25" s="21">
        <f>IF(ISERROR('5a'!L25/'5a'!$B25*100),"n.a.",'5a'!L25/'5a'!$B25*100)</f>
        <v>16.939146230699365</v>
      </c>
    </row>
    <row r="26" spans="1:24">
      <c r="A26" s="74">
        <v>2011</v>
      </c>
      <c r="B26" s="17">
        <f>IF(ISERROR('5a'!B26/'5a'!$B26*100),"n.a.",'5a'!B26/'5a'!$B26*100)</f>
        <v>100</v>
      </c>
      <c r="C26" s="18">
        <f>IF(ISERROR('5a'!C26/'5a'!$B26*100),"n.a.",'5a'!C26/'5a'!$B26*100)</f>
        <v>2.9381058911260252</v>
      </c>
      <c r="D26" s="18">
        <f>IF(ISERROR('5a'!D26/'5a'!$B26*100),"n.a.",'5a'!D26/'5a'!$B26*100)</f>
        <v>0.13422818791946309</v>
      </c>
      <c r="E26" s="18">
        <f>IF(ISERROR('5a'!E26/'5a'!$B26*100),"n.a.",'5a'!E26/'5a'!$B26*100)</f>
        <v>2.1476510067114094</v>
      </c>
      <c r="F26" s="18">
        <f>IF(ISERROR('5a'!F26/'5a'!$B26*100),"n.a.",'5a'!F26/'5a'!$B26*100)</f>
        <v>1.3571961222967934</v>
      </c>
      <c r="G26" s="18">
        <f>IF(ISERROR('5a'!G26/'5a'!$B26*100),"n.a.",'5a'!G26/'5a'!$B26*100)</f>
        <v>9.0827740492170008</v>
      </c>
      <c r="H26" s="18">
        <f>IF(ISERROR('5a'!H26/'5a'!$B26*100),"n.a.",'5a'!H26/'5a'!$B26*100)</f>
        <v>24.563758389261743</v>
      </c>
      <c r="I26" s="18">
        <f>IF(ISERROR('5a'!I26/'5a'!$B26*100),"n.a.",'5a'!I26/'5a'!$B26*100)</f>
        <v>14.123788217747949</v>
      </c>
      <c r="J26" s="18">
        <f>IF(ISERROR('5a'!J26/'5a'!$B26*100),"n.a.",'5a'!J26/'5a'!$B26*100)</f>
        <v>10.410141685309469</v>
      </c>
      <c r="K26" s="18">
        <f>IF(ISERROR('5a'!K26/'5a'!$B26*100),"n.a.",'5a'!K26/'5a'!$B26*100)</f>
        <v>18.493661446681582</v>
      </c>
      <c r="L26" s="21">
        <f>IF(ISERROR('5a'!L26/'5a'!$B26*100),"n.a.",'5a'!L26/'5a'!$B26*100)</f>
        <v>16.763609246830725</v>
      </c>
    </row>
    <row r="27" spans="1:24">
      <c r="A27" s="74">
        <v>2012</v>
      </c>
      <c r="B27" s="17">
        <f>IF(ISERROR('5a'!B27/'5a'!$B27*100),"n.a.",'5a'!B27/'5a'!$B27*100)</f>
        <v>100</v>
      </c>
      <c r="C27" s="18">
        <f>IF(ISERROR('5a'!C27/'5a'!$B27*100),"n.a.",'5a'!C27/'5a'!$B27*100)</f>
        <v>2.9584927877539009</v>
      </c>
      <c r="D27" s="18">
        <f>IF(ISERROR('5a'!D27/'5a'!$B27*100),"n.a.",'5a'!D27/'5a'!$B27*100)</f>
        <v>0.14718869590815425</v>
      </c>
      <c r="E27" s="18">
        <f>IF(ISERROR('5a'!E27/'5a'!$B27*100),"n.a.",'5a'!E27/'5a'!$B27*100)</f>
        <v>2.1636738298498677</v>
      </c>
      <c r="F27" s="18">
        <f>IF(ISERROR('5a'!F27/'5a'!$B27*100),"n.a.",'5a'!F27/'5a'!$B27*100)</f>
        <v>1.3394171327642037</v>
      </c>
      <c r="G27" s="18">
        <f>IF(ISERROR('5a'!G27/'5a'!$B27*100),"n.a.",'5a'!G27/'5a'!$B27*100)</f>
        <v>8.97851045039741</v>
      </c>
      <c r="H27" s="18">
        <f>IF(ISERROR('5a'!H27/'5a'!$B27*100),"n.a.",'5a'!H27/'5a'!$B27*100)</f>
        <v>24.462761259935238</v>
      </c>
      <c r="I27" s="18">
        <f>IF(ISERROR('5a'!I27/'5a'!$B27*100),"n.a.",'5a'!I27/'5a'!$B27*100)</f>
        <v>14.203709155136886</v>
      </c>
      <c r="J27" s="18">
        <f>IF(ISERROR('5a'!J27/'5a'!$B27*100),"n.a.",'5a'!J27/'5a'!$B27*100)</f>
        <v>10.479835148660584</v>
      </c>
      <c r="K27" s="18">
        <f>IF(ISERROR('5a'!K27/'5a'!$B27*100),"n.a.",'5a'!K27/'5a'!$B27*100)</f>
        <v>18.663526641153961</v>
      </c>
      <c r="L27" s="21">
        <f>IF(ISERROR('5a'!L27/'5a'!$B27*100),"n.a.",'5a'!L27/'5a'!$B27*100)</f>
        <v>16.617603768030616</v>
      </c>
    </row>
    <row r="28" spans="1:24">
      <c r="A28" s="75">
        <v>2013</v>
      </c>
      <c r="B28" s="23">
        <f>IF(ISERROR('5a'!B28/'5a'!$B28*100),"n.a.",'5a'!B28/'5a'!$B28*100)</f>
        <v>100</v>
      </c>
      <c r="C28" s="24">
        <f>IF(ISERROR('5a'!C28/'5a'!$B28*100),"n.a.",'5a'!C28/'5a'!$B28*100)</f>
        <v>2.9672727272727273</v>
      </c>
      <c r="D28" s="24">
        <f>IF(ISERROR('5a'!D28/'5a'!$B28*100),"n.a.",'5a'!D28/'5a'!$B28*100)</f>
        <v>0.14545454545454545</v>
      </c>
      <c r="E28" s="24">
        <f>IF(ISERROR('5a'!E28/'5a'!$B28*100),"n.a.",'5a'!E28/'5a'!$B28*100)</f>
        <v>2.1672727272727275</v>
      </c>
      <c r="F28" s="24">
        <f>IF(ISERROR('5a'!F28/'5a'!$B28*100),"n.a.",'5a'!F28/'5a'!$B28*100)</f>
        <v>1.3236363636363637</v>
      </c>
      <c r="G28" s="24">
        <f>IF(ISERROR('5a'!G28/'5a'!$B28*100),"n.a.",'5a'!G28/'5a'!$B28*100)</f>
        <v>8.872727272727273</v>
      </c>
      <c r="H28" s="24">
        <f>IF(ISERROR('5a'!H28/'5a'!$B28*100),"n.a.",'5a'!H28/'5a'!$B28*100)</f>
        <v>24.349090909090908</v>
      </c>
      <c r="I28" s="24">
        <f>IF(ISERROR('5a'!I28/'5a'!$B28*100),"n.a.",'5a'!I28/'5a'!$B28*100)</f>
        <v>14.327272727272728</v>
      </c>
      <c r="J28" s="24">
        <f>IF(ISERROR('5a'!J28/'5a'!$B28*100),"n.a.",'5a'!J28/'5a'!$B28*100)</f>
        <v>10.545454545454545</v>
      </c>
      <c r="K28" s="24">
        <f>IF(ISERROR('5a'!K28/'5a'!$B28*100),"n.a.",'5a'!K28/'5a'!$B28*100)</f>
        <v>18.836363636363636</v>
      </c>
      <c r="L28" s="25">
        <f>IF(ISERROR('5a'!L28/'5a'!$B28*100),"n.a.",'5a'!L28/'5a'!$B28*100)</f>
        <v>16.450909090909089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73">
        <v>2007</v>
      </c>
      <c r="B30" s="6">
        <f>IF(ISERROR('5a'!B30/'5a'!$B30*100),"n.a.",'5a'!B30/'5a'!$B30*100)</f>
        <v>100</v>
      </c>
      <c r="C30" s="7">
        <f>IF(ISERROR('5a'!C30/'5a'!$B30*100),"n.a.",'5a'!C30/'5a'!$B30*100)</f>
        <v>2.860858257477243</v>
      </c>
      <c r="D30" s="7">
        <f>IF(ISERROR('5a'!D30/'5a'!$B30*100),"n.a.",'5a'!D30/'5a'!$B30*100)</f>
        <v>0.22756827048114431</v>
      </c>
      <c r="E30" s="7">
        <f>IF(ISERROR('5a'!E30/'5a'!$B30*100),"n.a.",'5a'!E30/'5a'!$B30*100)</f>
        <v>2.1456436931079321</v>
      </c>
      <c r="F30" s="7">
        <f>IF(ISERROR('5a'!F30/'5a'!$B30*100),"n.a.",'5a'!F30/'5a'!$B30*100)</f>
        <v>1.5604681404421326</v>
      </c>
      <c r="G30" s="7">
        <f>IF(ISERROR('5a'!G30/'5a'!$B30*100),"n.a.",'5a'!G30/'5a'!$B30*100)</f>
        <v>9.5903771131339397</v>
      </c>
      <c r="H30" s="7">
        <f>IF(ISERROR('5a'!H30/'5a'!$B30*100),"n.a.",'5a'!H30/'5a'!$B30*100)</f>
        <v>29.876462938881666</v>
      </c>
      <c r="I30" s="7">
        <f>IF(ISERROR('5a'!I30/'5a'!$B30*100),"n.a.",'5a'!I30/'5a'!$B30*100)</f>
        <v>10.143042912873861</v>
      </c>
      <c r="J30" s="7">
        <f>IF(ISERROR('5a'!J30/'5a'!$B30*100),"n.a.",'5a'!J30/'5a'!$B30*100)</f>
        <v>9.1352405721716519</v>
      </c>
      <c r="K30" s="7">
        <f>IF(ISERROR('5a'!K30/'5a'!$B30*100),"n.a.",'5a'!K30/'5a'!$B30*100)</f>
        <v>14.239271781534457</v>
      </c>
      <c r="L30" s="29">
        <f>IF(ISERROR('5a'!L30/'5a'!$B30*100),"n.a.",'5a'!L30/'5a'!$B30*100)</f>
        <v>20.188556566970089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4">
        <v>2008</v>
      </c>
      <c r="B31" s="17">
        <f>IF(ISERROR('5a'!B31/'5a'!$B31*100),"n.a.",'5a'!B31/'5a'!$B31*100)</f>
        <v>100</v>
      </c>
      <c r="C31" s="18">
        <f>IF(ISERROR('5a'!C31/'5a'!$B31*100),"n.a.",'5a'!C31/'5a'!$B31*100)</f>
        <v>2.9185375240538804</v>
      </c>
      <c r="D31" s="18">
        <f>IF(ISERROR('5a'!D31/'5a'!$B31*100),"n.a.",'5a'!D31/'5a'!$B31*100)</f>
        <v>0.1924310455420141</v>
      </c>
      <c r="E31" s="18">
        <f>IF(ISERROR('5a'!E31/'5a'!$B31*100),"n.a.",'5a'!E31/'5a'!$B31*100)</f>
        <v>2.1167415009621551</v>
      </c>
      <c r="F31" s="18">
        <f>IF(ISERROR('5a'!F31/'5a'!$B31*100),"n.a.",'5a'!F31/'5a'!$B31*100)</f>
        <v>1.5715202052597819</v>
      </c>
      <c r="G31" s="18">
        <f>IF(ISERROR('5a'!G31/'5a'!$B31*100),"n.a.",'5a'!G31/'5a'!$B31*100)</f>
        <v>9.3329057087876848</v>
      </c>
      <c r="H31" s="18">
        <f>IF(ISERROR('5a'!H31/'5a'!$B31*100),"n.a.",'5a'!H31/'5a'!$B31*100)</f>
        <v>29.762668377164847</v>
      </c>
      <c r="I31" s="18">
        <f>IF(ISERROR('5a'!I31/'5a'!$B31*100),"n.a.",'5a'!I31/'5a'!$B31*100)</f>
        <v>10.262989095574085</v>
      </c>
      <c r="J31" s="18">
        <f>IF(ISERROR('5a'!J31/'5a'!$B31*100),"n.a.",'5a'!J31/'5a'!$B31*100)</f>
        <v>9.2046183450930066</v>
      </c>
      <c r="K31" s="18">
        <f>IF(ISERROR('5a'!K31/'5a'!$B31*100),"n.a.",'5a'!K31/'5a'!$B31*100)</f>
        <v>14.496472097498398</v>
      </c>
      <c r="L31" s="21">
        <f>IF(ISERROR('5a'!L31/'5a'!$B31*100),"n.a.",'5a'!L31/'5a'!$B31*100)</f>
        <v>20.076972418216805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4">
        <v>2009</v>
      </c>
      <c r="B32" s="17">
        <f>IF(ISERROR('5a'!B32/'5a'!$B32*100),"n.a.",'5a'!B32/'5a'!$B32*100)</f>
        <v>100</v>
      </c>
      <c r="C32" s="18">
        <f>IF(ISERROR('5a'!C32/'5a'!$B32*100),"n.a.",'5a'!C32/'5a'!$B32*100)</f>
        <v>3.0034777110338284</v>
      </c>
      <c r="D32" s="18">
        <f>IF(ISERROR('5a'!D32/'5a'!$B32*100),"n.a.",'5a'!D32/'5a'!$B32*100)</f>
        <v>0.22130888397091367</v>
      </c>
      <c r="E32" s="18">
        <f>IF(ISERROR('5a'!E32/'5a'!$B32*100),"n.a.",'5a'!E32/'5a'!$B32*100)</f>
        <v>2.1498577300031614</v>
      </c>
      <c r="F32" s="18">
        <f>IF(ISERROR('5a'!F32/'5a'!$B32*100),"n.a.",'5a'!F32/'5a'!$B32*100)</f>
        <v>1.5491621877963959</v>
      </c>
      <c r="G32" s="18">
        <f>IF(ISERROR('5a'!G32/'5a'!$B32*100),"n.a.",'5a'!G32/'5a'!$B32*100)</f>
        <v>9.1052797976604474</v>
      </c>
      <c r="H32" s="18">
        <f>IF(ISERROR('5a'!H32/'5a'!$B32*100),"n.a.",'5a'!H32/'5a'!$B32*100)</f>
        <v>29.687006006955425</v>
      </c>
      <c r="I32" s="18">
        <f>IF(ISERROR('5a'!I32/'5a'!$B32*100),"n.a.",'5a'!I32/'5a'!$B32*100)</f>
        <v>10.433133101485931</v>
      </c>
      <c r="J32" s="18">
        <f>IF(ISERROR('5a'!J32/'5a'!$B32*100),"n.a.",'5a'!J32/'5a'!$B32*100)</f>
        <v>9.2949731267783751</v>
      </c>
      <c r="K32" s="18">
        <f>IF(ISERROR('5a'!K32/'5a'!$B32*100),"n.a.",'5a'!K32/'5a'!$B32*100)</f>
        <v>14.669617451786277</v>
      </c>
      <c r="L32" s="21">
        <f>IF(ISERROR('5a'!L32/'5a'!$B32*100),"n.a.",'5a'!L32/'5a'!$B32*100)</f>
        <v>19.949415112235219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4">
        <v>2010</v>
      </c>
      <c r="B33" s="17">
        <f>IF(ISERROR('5a'!B33/'5a'!$B33*100),"n.a.",'5a'!B33/'5a'!$B33*100)</f>
        <v>100</v>
      </c>
      <c r="C33" s="18">
        <f>IF(ISERROR('5a'!C33/'5a'!$B33*100),"n.a.",'5a'!C33/'5a'!$B33*100)</f>
        <v>3.0586766541822725</v>
      </c>
      <c r="D33" s="18">
        <f>IF(ISERROR('5a'!D33/'5a'!$B33*100),"n.a.",'5a'!D33/'5a'!$B33*100)</f>
        <v>0.2184769038701623</v>
      </c>
      <c r="E33" s="18">
        <f>IF(ISERROR('5a'!E33/'5a'!$B33*100),"n.a.",'5a'!E33/'5a'!$B33*100)</f>
        <v>2.1223470661672907</v>
      </c>
      <c r="F33" s="18">
        <f>IF(ISERROR('5a'!F33/'5a'!$B33*100),"n.a.",'5a'!F33/'5a'!$B33*100)</f>
        <v>1.5293383270911363</v>
      </c>
      <c r="G33" s="18">
        <f>IF(ISERROR('5a'!G33/'5a'!$B33*100),"n.a.",'5a'!G33/'5a'!$B33*100)</f>
        <v>8.8951310861423227</v>
      </c>
      <c r="H33" s="18">
        <f>IF(ISERROR('5a'!H33/'5a'!$B33*100),"n.a.",'5a'!H33/'5a'!$B33*100)</f>
        <v>29.650436953807741</v>
      </c>
      <c r="I33" s="18">
        <f>IF(ISERROR('5a'!I33/'5a'!$B33*100),"n.a.",'5a'!I33/'5a'!$B33*100)</f>
        <v>10.580524344569289</v>
      </c>
      <c r="J33" s="18">
        <f>IF(ISERROR('5a'!J33/'5a'!$B33*100),"n.a.",'5a'!J33/'5a'!$B33*100)</f>
        <v>9.3320848938826479</v>
      </c>
      <c r="K33" s="18">
        <f>IF(ISERROR('5a'!K33/'5a'!$B33*100),"n.a.",'5a'!K33/'5a'!$B33*100)</f>
        <v>14.825218476903871</v>
      </c>
      <c r="L33" s="21">
        <f>IF(ISERROR('5a'!L33/'5a'!$B33*100),"n.a.",'5a'!L33/'5a'!$B33*100)</f>
        <v>19.787765293383274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4">
        <v>2011</v>
      </c>
      <c r="B34" s="17">
        <f>IF(ISERROR('5a'!B34/'5a'!$B34*100),"n.a.",'5a'!B34/'5a'!$B34*100)</f>
        <v>100</v>
      </c>
      <c r="C34" s="18">
        <f>IF(ISERROR('5a'!C34/'5a'!$B34*100),"n.a.",'5a'!C34/'5a'!$B34*100)</f>
        <v>3.1115218730745529</v>
      </c>
      <c r="D34" s="18">
        <f>IF(ISERROR('5a'!D34/'5a'!$B34*100),"n.a.",'5a'!D34/'5a'!$B34*100)</f>
        <v>0.21565003080714723</v>
      </c>
      <c r="E34" s="18">
        <f>IF(ISERROR('5a'!E34/'5a'!$B34*100),"n.a.",'5a'!E34/'5a'!$B34*100)</f>
        <v>2.1565003080714726</v>
      </c>
      <c r="F34" s="18">
        <f>IF(ISERROR('5a'!F34/'5a'!$B34*100),"n.a.",'5a'!F34/'5a'!$B34*100)</f>
        <v>1.5095502156500307</v>
      </c>
      <c r="G34" s="18">
        <f>IF(ISERROR('5a'!G34/'5a'!$B34*100),"n.a.",'5a'!G34/'5a'!$B34*100)</f>
        <v>8.687615526802217</v>
      </c>
      <c r="H34" s="18">
        <f>IF(ISERROR('5a'!H34/'5a'!$B34*100),"n.a.",'5a'!H34/'5a'!$B34*100)</f>
        <v>29.574861367837336</v>
      </c>
      <c r="I34" s="18">
        <f>IF(ISERROR('5a'!I34/'5a'!$B34*100),"n.a.",'5a'!I34/'5a'!$B34*100)</f>
        <v>10.751694393099198</v>
      </c>
      <c r="J34" s="18">
        <f>IF(ISERROR('5a'!J34/'5a'!$B34*100),"n.a.",'5a'!J34/'5a'!$B34*100)</f>
        <v>9.3961799137399868</v>
      </c>
      <c r="K34" s="18">
        <f>IF(ISERROR('5a'!K34/'5a'!$B34*100),"n.a.",'5a'!K34/'5a'!$B34*100)</f>
        <v>15.033887861983978</v>
      </c>
      <c r="L34" s="21">
        <f>IF(ISERROR('5a'!L34/'5a'!$B34*100),"n.a.",'5a'!L34/'5a'!$B34*100)</f>
        <v>19.562538508934072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4">
        <v>2012</v>
      </c>
      <c r="B35" s="17">
        <f>IF(ISERROR('5a'!B35/'5a'!$B35*100),"n.a.",'5a'!B35/'5a'!$B35*100)</f>
        <v>100</v>
      </c>
      <c r="C35" s="18">
        <f>IF(ISERROR('5a'!C35/'5a'!$B35*100),"n.a.",'5a'!C35/'5a'!$B35*100)</f>
        <v>3.1687995124923831</v>
      </c>
      <c r="D35" s="18">
        <f>IF(ISERROR('5a'!D35/'5a'!$B35*100),"n.a.",'5a'!D35/'5a'!$B35*100)</f>
        <v>0.21328458257160268</v>
      </c>
      <c r="E35" s="18">
        <f>IF(ISERROR('5a'!E35/'5a'!$B35*100),"n.a.",'5a'!E35/'5a'!$B35*100)</f>
        <v>2.1633150517976842</v>
      </c>
      <c r="F35" s="18">
        <f>IF(ISERROR('5a'!F35/'5a'!$B35*100),"n.a.",'5a'!F35/'5a'!$B35*100)</f>
        <v>1.4929920780012189</v>
      </c>
      <c r="G35" s="18">
        <f>IF(ISERROR('5a'!G35/'5a'!$B35*100),"n.a.",'5a'!G35/'5a'!$B35*100)</f>
        <v>8.4704448507007921</v>
      </c>
      <c r="H35" s="18">
        <f>IF(ISERROR('5a'!H35/'5a'!$B35*100),"n.a.",'5a'!H35/'5a'!$B35*100)</f>
        <v>29.463741620962828</v>
      </c>
      <c r="I35" s="18">
        <f>IF(ISERROR('5a'!I35/'5a'!$B35*100),"n.a.",'5a'!I35/'5a'!$B35*100)</f>
        <v>10.907982937233394</v>
      </c>
      <c r="J35" s="18">
        <f>IF(ISERROR('5a'!J35/'5a'!$B35*100),"n.a.",'5a'!J35/'5a'!$B35*100)</f>
        <v>9.506398537477148</v>
      </c>
      <c r="K35" s="18">
        <f>IF(ISERROR('5a'!K35/'5a'!$B35*100),"n.a.",'5a'!K35/'5a'!$B35*100)</f>
        <v>15.204143814747106</v>
      </c>
      <c r="L35" s="21">
        <f>IF(ISERROR('5a'!L35/'5a'!$B35*100),"n.a.",'5a'!L35/'5a'!$B35*100)</f>
        <v>19.408897014015846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75">
        <v>2013</v>
      </c>
      <c r="B36" s="23">
        <f>IF(ISERROR('5a'!B36/'5a'!$B36*100),"n.a.",'5a'!B36/'5a'!$B36*100)</f>
        <v>100</v>
      </c>
      <c r="C36" s="24">
        <f>IF(ISERROR('5a'!C36/'5a'!$B36*100),"n.a.",'5a'!C36/'5a'!$B36*100)</f>
        <v>3.1975867269984914</v>
      </c>
      <c r="D36" s="24">
        <f>IF(ISERROR('5a'!D36/'5a'!$B36*100),"n.a.",'5a'!D36/'5a'!$B36*100)</f>
        <v>0.21116138763197587</v>
      </c>
      <c r="E36" s="24">
        <f>IF(ISERROR('5a'!E36/'5a'!$B36*100),"n.a.",'5a'!E36/'5a'!$B36*100)</f>
        <v>2.2021116138763195</v>
      </c>
      <c r="F36" s="24">
        <f>IF(ISERROR('5a'!F36/'5a'!$B36*100),"n.a.",'5a'!F36/'5a'!$B36*100)</f>
        <v>1.4781297134238311</v>
      </c>
      <c r="G36" s="24">
        <f>IF(ISERROR('5a'!G36/'5a'!$B36*100),"n.a.",'5a'!G36/'5a'!$B36*100)</f>
        <v>8.2956259426847652</v>
      </c>
      <c r="H36" s="24">
        <f>IF(ISERROR('5a'!H36/'5a'!$B36*100),"n.a.",'5a'!H36/'5a'!$B36*100)</f>
        <v>29.351432880844648</v>
      </c>
      <c r="I36" s="24">
        <f>IF(ISERROR('5a'!I36/'5a'!$B36*100),"n.a.",'5a'!I36/'5a'!$B36*100)</f>
        <v>11.040723981900454</v>
      </c>
      <c r="J36" s="24">
        <f>IF(ISERROR('5a'!J36/'5a'!$B36*100),"n.a.",'5a'!J36/'5a'!$B36*100)</f>
        <v>9.6229260935143284</v>
      </c>
      <c r="K36" s="24">
        <f>IF(ISERROR('5a'!K36/'5a'!$B36*100),"n.a.",'5a'!K36/'5a'!$B36*100)</f>
        <v>15.384615384615385</v>
      </c>
      <c r="L36" s="25">
        <f>IF(ISERROR('5a'!L36/'5a'!$B36*100),"n.a.",'5a'!L36/'5a'!$B36*100)</f>
        <v>19.245852187028657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73">
        <v>2007</v>
      </c>
      <c r="B38" s="6">
        <f>IF(ISERROR('5a'!B38/'5a'!$B38*100),"n.a.",'5a'!B38/'5a'!$B38*100)</f>
        <v>100</v>
      </c>
      <c r="C38" s="7">
        <f>IF(ISERROR('5a'!C38/'5a'!$B38*100),"n.a.",'5a'!C38/'5a'!$B38*100)</f>
        <v>1.8434670116429499</v>
      </c>
      <c r="D38" s="7">
        <f>IF(ISERROR('5a'!D38/'5a'!$B38*100),"n.a.",'5a'!D38/'5a'!$B38*100)</f>
        <v>6.4683053040103494E-2</v>
      </c>
      <c r="E38" s="7">
        <f>IF(ISERROR('5a'!E38/'5a'!$B38*100),"n.a.",'5a'!E38/'5a'!$B38*100)</f>
        <v>2.166882276843467</v>
      </c>
      <c r="F38" s="7">
        <f>IF(ISERROR('5a'!F38/'5a'!$B38*100),"n.a.",'5a'!F38/'5a'!$B38*100)</f>
        <v>1.1319534282018111</v>
      </c>
      <c r="G38" s="7">
        <f>IF(ISERROR('5a'!G38/'5a'!$B38*100),"n.a.",'5a'!G38/'5a'!$B38*100)</f>
        <v>9.6377749029754209</v>
      </c>
      <c r="H38" s="7">
        <f>IF(ISERROR('5a'!H38/'5a'!$B38*100),"n.a.",'5a'!H38/'5a'!$B38*100)</f>
        <v>19.954721862871931</v>
      </c>
      <c r="I38" s="7">
        <f>IF(ISERROR('5a'!I38/'5a'!$B38*100),"n.a.",'5a'!I38/'5a'!$B38*100)</f>
        <v>17.626131953428203</v>
      </c>
      <c r="J38" s="7">
        <f>IF(ISERROR('5a'!J38/'5a'!$B38*100),"n.a.",'5a'!J38/'5a'!$B38*100)</f>
        <v>11.578266494178525</v>
      </c>
      <c r="K38" s="7">
        <f>IF(ISERROR('5a'!K38/'5a'!$B38*100),"n.a.",'5a'!K38/'5a'!$B38*100)</f>
        <v>21.28072445019405</v>
      </c>
      <c r="L38" s="29">
        <f>IF(ISERROR('5a'!L38/'5a'!$B38*100),"n.a.",'5a'!L38/'5a'!$B38*100)</f>
        <v>14.650711513583442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4">
        <v>2008</v>
      </c>
      <c r="B39" s="17">
        <f>IF(ISERROR('5a'!B39/'5a'!$B39*100),"n.a.",'5a'!B39/'5a'!$B39*100)</f>
        <v>100</v>
      </c>
      <c r="C39" s="18">
        <f>IF(ISERROR('5a'!C39/'5a'!$B39*100),"n.a.",'5a'!C39/'5a'!$B39*100)</f>
        <v>1.618020304568528</v>
      </c>
      <c r="D39" s="18">
        <f>IF(ISERROR('5a'!D39/'5a'!$B39*100),"n.a.",'5a'!D39/'5a'!$B39*100)</f>
        <v>9.5177664974619297E-2</v>
      </c>
      <c r="E39" s="18">
        <f>IF(ISERROR('5a'!E39/'5a'!$B39*100),"n.a.",'5a'!E39/'5a'!$B39*100)</f>
        <v>2.0304568527918785</v>
      </c>
      <c r="F39" s="18">
        <f>IF(ISERROR('5a'!F39/'5a'!$B39*100),"n.a.",'5a'!F39/'5a'!$B39*100)</f>
        <v>1.1421319796954317</v>
      </c>
      <c r="G39" s="18">
        <f>IF(ISERROR('5a'!G39/'5a'!$B39*100),"n.a.",'5a'!G39/'5a'!$B39*100)</f>
        <v>9.3908629441624374</v>
      </c>
      <c r="H39" s="18">
        <f>IF(ISERROR('5a'!H39/'5a'!$B39*100),"n.a.",'5a'!H39/'5a'!$B39*100)</f>
        <v>20.114213197969544</v>
      </c>
      <c r="I39" s="18">
        <f>IF(ISERROR('5a'!I39/'5a'!$B39*100),"n.a.",'5a'!I39/'5a'!$B39*100)</f>
        <v>17.734771573604061</v>
      </c>
      <c r="J39" s="18">
        <f>IF(ISERROR('5a'!J39/'5a'!$B39*100),"n.a.",'5a'!J39/'5a'!$B39*100)</f>
        <v>11.548223350253807</v>
      </c>
      <c r="K39" s="18">
        <f>IF(ISERROR('5a'!K39/'5a'!$B39*100),"n.a.",'5a'!K39/'5a'!$B39*100)</f>
        <v>21.573604060913706</v>
      </c>
      <c r="L39" s="21">
        <f>IF(ISERROR('5a'!L39/'5a'!$B39*100),"n.a.",'5a'!L39/'5a'!$B39*100)</f>
        <v>14.689086294416242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4">
        <v>2009</v>
      </c>
      <c r="B40" s="17">
        <f>IF(ISERROR('5a'!B40/'5a'!$B40*100),"n.a.",'5a'!B40/'5a'!$B40*100)</f>
        <v>100</v>
      </c>
      <c r="C40" s="18">
        <f>IF(ISERROR('5a'!C40/'5a'!$B40*100),"n.a.",'5a'!C40/'5a'!$B40*100)</f>
        <v>1.4860681114551082</v>
      </c>
      <c r="D40" s="18">
        <f>IF(ISERROR('5a'!D40/'5a'!$B40*100),"n.a.",'5a'!D40/'5a'!$B40*100)</f>
        <v>6.1919504643962855E-2</v>
      </c>
      <c r="E40" s="18">
        <f>IF(ISERROR('5a'!E40/'5a'!$B40*100),"n.a.",'5a'!E40/'5a'!$B40*100)</f>
        <v>2.1052631578947367</v>
      </c>
      <c r="F40" s="18">
        <f>IF(ISERROR('5a'!F40/'5a'!$B40*100),"n.a.",'5a'!F40/'5a'!$B40*100)</f>
        <v>1.2383900928792571</v>
      </c>
      <c r="G40" s="18">
        <f>IF(ISERROR('5a'!G40/'5a'!$B40*100),"n.a.",'5a'!G40/'5a'!$B40*100)</f>
        <v>9.4117647058823533</v>
      </c>
      <c r="H40" s="18">
        <f>IF(ISERROR('5a'!H40/'5a'!$B40*100),"n.a.",'5a'!H40/'5a'!$B40*100)</f>
        <v>20.154798761609904</v>
      </c>
      <c r="I40" s="18">
        <f>IF(ISERROR('5a'!I40/'5a'!$B40*100),"n.a.",'5a'!I40/'5a'!$B40*100)</f>
        <v>17.647058823529413</v>
      </c>
      <c r="J40" s="18">
        <f>IF(ISERROR('5a'!J40/'5a'!$B40*100),"n.a.",'5a'!J40/'5a'!$B40*100)</f>
        <v>11.640866873065017</v>
      </c>
      <c r="K40" s="18">
        <f>IF(ISERROR('5a'!K40/'5a'!$B40*100),"n.a.",'5a'!K40/'5a'!$B40*100)</f>
        <v>21.764705882352942</v>
      </c>
      <c r="L40" s="21">
        <f>IF(ISERROR('5a'!L40/'5a'!$B40*100),"n.a.",'5a'!L40/'5a'!$B40*100)</f>
        <v>14.489164086687307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IF(ISERROR('5a'!B41/'5a'!$B41*100),"n.a.",'5a'!B41/'5a'!$B41*100)</f>
        <v>100</v>
      </c>
      <c r="C41" s="18">
        <f>IF(ISERROR('5a'!C41/'5a'!$B41*100),"n.a.",'5a'!C41/'5a'!$B41*100)</f>
        <v>1.7383348581884723</v>
      </c>
      <c r="D41" s="18">
        <f>IF(ISERROR('5a'!D41/'5a'!$B41*100),"n.a.",'5a'!D41/'5a'!$B41*100)</f>
        <v>9.1491308325709064E-2</v>
      </c>
      <c r="E41" s="18">
        <f>IF(ISERROR('5a'!E41/'5a'!$B41*100),"n.a.",'5a'!E41/'5a'!$B41*100)</f>
        <v>2.0738029887160723</v>
      </c>
      <c r="F41" s="18">
        <f>IF(ISERROR('5a'!F41/'5a'!$B41*100),"n.a.",'5a'!F41/'5a'!$B41*100)</f>
        <v>1.1588899054589814</v>
      </c>
      <c r="G41" s="18">
        <f>IF(ISERROR('5a'!G41/'5a'!$B41*100),"n.a.",'5a'!G41/'5a'!$B41*100)</f>
        <v>9.5455931686489794</v>
      </c>
      <c r="H41" s="18">
        <f>IF(ISERROR('5a'!H41/'5a'!$B41*100),"n.a.",'5a'!H41/'5a'!$B41*100)</f>
        <v>19.914608112229342</v>
      </c>
      <c r="I41" s="18">
        <f>IF(ISERROR('5a'!I41/'5a'!$B41*100),"n.a.",'5a'!I41/'5a'!$B41*100)</f>
        <v>17.657822506861848</v>
      </c>
      <c r="J41" s="18">
        <f>IF(ISERROR('5a'!J41/'5a'!$B41*100),"n.a.",'5a'!J41/'5a'!$B41*100)</f>
        <v>11.588899054589815</v>
      </c>
      <c r="K41" s="18">
        <f>IF(ISERROR('5a'!K41/'5a'!$B41*100),"n.a.",'5a'!K41/'5a'!$B41*100)</f>
        <v>21.805428484293994</v>
      </c>
      <c r="L41" s="21">
        <f>IF(ISERROR('5a'!L41/'5a'!$B41*100),"n.a.",'5a'!L41/'5a'!$B41*100)</f>
        <v>14.39463250991156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4">
        <v>2011</v>
      </c>
      <c r="B42" s="17">
        <f>IF(ISERROR('5a'!B42/'5a'!$B42*100),"n.a.",'5a'!B42/'5a'!$B42*100)</f>
        <v>100</v>
      </c>
      <c r="C42" s="18">
        <f>IF(ISERROR('5a'!C42/'5a'!$B42*100),"n.a.",'5a'!C42/'5a'!$B42*100)</f>
        <v>1.7496229260935143</v>
      </c>
      <c r="D42" s="18" t="str">
        <f>IF(ISERROR('5a'!D42/'5a'!$B42*100),"n.a.",'5a'!D42/'5a'!$B42*100)</f>
        <v>n.a.</v>
      </c>
      <c r="E42" s="18">
        <f>IF(ISERROR('5a'!E42/'5a'!$B42*100),"n.a.",'5a'!E42/'5a'!$B42*100)</f>
        <v>2.1417797888386123</v>
      </c>
      <c r="F42" s="18">
        <f>IF(ISERROR('5a'!F42/'5a'!$B42*100),"n.a.",'5a'!F42/'5a'!$B42*100)</f>
        <v>1.1463046757164403</v>
      </c>
      <c r="G42" s="18">
        <f>IF(ISERROR('5a'!G42/'5a'!$B42*100),"n.a.",'5a'!G42/'5a'!$B42*100)</f>
        <v>9.1101055806938156</v>
      </c>
      <c r="H42" s="18">
        <f>IF(ISERROR('5a'!H42/'5a'!$B42*100),"n.a.",'5a'!H42/'5a'!$B42*100)</f>
        <v>19.909502262443439</v>
      </c>
      <c r="I42" s="18">
        <f>IF(ISERROR('5a'!I42/'5a'!$B42*100),"n.a.",'5a'!I42/'5a'!$B42*100)</f>
        <v>17.767722473604827</v>
      </c>
      <c r="J42" s="18">
        <f>IF(ISERROR('5a'!J42/'5a'!$B42*100),"n.a.",'5a'!J42/'5a'!$B42*100)</f>
        <v>11.825037707390649</v>
      </c>
      <c r="K42" s="18">
        <f>IF(ISERROR('5a'!K42/'5a'!$B42*100),"n.a.",'5a'!K42/'5a'!$B42*100)</f>
        <v>21.930618401206637</v>
      </c>
      <c r="L42" s="21">
        <f>IF(ISERROR('5a'!L42/'5a'!$B42*100),"n.a.",'5a'!L42/'5a'!$B42*100)</f>
        <v>14.389140271493215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4">
        <v>2012</v>
      </c>
      <c r="B43" s="17">
        <f>IF(ISERROR('5a'!B43/'5a'!$B43*100),"n.a.",'5a'!B43/'5a'!$B43*100)</f>
        <v>100</v>
      </c>
      <c r="C43" s="18">
        <f>IF(ISERROR('5a'!C43/'5a'!$B43*100),"n.a.",'5a'!C43/'5a'!$B43*100)</f>
        <v>1.8688816374962918</v>
      </c>
      <c r="D43" s="18" t="str">
        <f>IF(ISERROR('5a'!D43/'5a'!$B43*100),"n.a.",'5a'!D43/'5a'!$B43*100)</f>
        <v>n.a.</v>
      </c>
      <c r="E43" s="18">
        <f>IF(ISERROR('5a'!E43/'5a'!$B43*100),"n.a.",'5a'!E43/'5a'!$B43*100)</f>
        <v>2.0765351527736575</v>
      </c>
      <c r="F43" s="18">
        <f>IF(ISERROR('5a'!F43/'5a'!$B43*100),"n.a.",'5a'!F43/'5a'!$B43*100)</f>
        <v>1.1272619400771284</v>
      </c>
      <c r="G43" s="18">
        <f>IF(ISERROR('5a'!G43/'5a'!$B43*100),"n.a.",'5a'!G43/'5a'!$B43*100)</f>
        <v>9.2554138237911587</v>
      </c>
      <c r="H43" s="18">
        <f>IF(ISERROR('5a'!H43/'5a'!$B43*100),"n.a.",'5a'!H43/'5a'!$B43*100)</f>
        <v>19.667754375556214</v>
      </c>
      <c r="I43" s="18">
        <f>IF(ISERROR('5a'!I43/'5a'!$B43*100),"n.a.",'5a'!I43/'5a'!$B43*100)</f>
        <v>17.858202313853454</v>
      </c>
      <c r="J43" s="18">
        <f>IF(ISERROR('5a'!J43/'5a'!$B43*100),"n.a.",'5a'!J43/'5a'!$B43*100)</f>
        <v>11.776920795016316</v>
      </c>
      <c r="K43" s="18">
        <f>IF(ISERROR('5a'!K43/'5a'!$B43*100),"n.a.",'5a'!K43/'5a'!$B43*100)</f>
        <v>22.337585286265202</v>
      </c>
      <c r="L43" s="21">
        <f>IF(ISERROR('5a'!L43/'5a'!$B43*100),"n.a.",'5a'!L43/'5a'!$B43*100)</f>
        <v>13.942450311480274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75">
        <v>2013</v>
      </c>
      <c r="B44" s="23">
        <f>IF(ISERROR('5a'!B44/'5a'!$B44*100),"n.a.",'5a'!B44/'5a'!$B44*100)</f>
        <v>100</v>
      </c>
      <c r="C44" s="24">
        <f>IF(ISERROR('5a'!C44/'5a'!$B44*100),"n.a.",'5a'!C44/'5a'!$B44*100)</f>
        <v>1.8378063010501748</v>
      </c>
      <c r="D44" s="24" t="str">
        <f>IF(ISERROR('5a'!D44/'5a'!$B44*100),"n.a.",'5a'!D44/'5a'!$B44*100)</f>
        <v>n.a.</v>
      </c>
      <c r="E44" s="24">
        <f>IF(ISERROR('5a'!E44/'5a'!$B44*100),"n.a.",'5a'!E44/'5a'!$B44*100)</f>
        <v>2.0711785297549588</v>
      </c>
      <c r="F44" s="24">
        <f>IF(ISERROR('5a'!F44/'5a'!$B44*100),"n.a.",'5a'!F44/'5a'!$B44*100)</f>
        <v>1.2252042007001167</v>
      </c>
      <c r="G44" s="24">
        <f>IF(ISERROR('5a'!G44/'5a'!$B44*100),"n.a.",'5a'!G44/'5a'!$B44*100)</f>
        <v>9.0140023337222868</v>
      </c>
      <c r="H44" s="24">
        <f>IF(ISERROR('5a'!H44/'5a'!$B44*100),"n.a.",'5a'!H44/'5a'!$B44*100)</f>
        <v>19.807467911318554</v>
      </c>
      <c r="I44" s="24">
        <f>IF(ISERROR('5a'!I44/'5a'!$B44*100),"n.a.",'5a'!I44/'5a'!$B44*100)</f>
        <v>17.91131855309218</v>
      </c>
      <c r="J44" s="24">
        <f>IF(ISERROR('5a'!J44/'5a'!$B44*100),"n.a.",'5a'!J44/'5a'!$B44*100)</f>
        <v>11.814469078179696</v>
      </c>
      <c r="K44" s="24">
        <f>IF(ISERROR('5a'!K44/'5a'!$B44*100),"n.a.",'5a'!K44/'5a'!$B44*100)</f>
        <v>22.257876312718786</v>
      </c>
      <c r="L44" s="25">
        <f>IF(ISERROR('5a'!L44/'5a'!$B44*100),"n.a.",'5a'!L44/'5a'!$B44*100)</f>
        <v>14.002333722287046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IF(ISERROR('5a'!B46/'5a'!$B46*100),"n.a.",'5a'!B46/'5a'!$B46*100)</f>
        <v>100</v>
      </c>
      <c r="C46" s="7">
        <f>IF(ISERROR('5a'!C46/'5a'!$B46*100),"n.a.",'5a'!C46/'5a'!$B46*100)</f>
        <v>27.826086956521738</v>
      </c>
      <c r="D46" s="7" t="str">
        <f>IF(ISERROR('5a'!D46/'5a'!$B46*100),"n.a.",'5a'!D46/'5a'!$B46*100)</f>
        <v>n.a.</v>
      </c>
      <c r="E46" s="7" t="str">
        <f>IF(ISERROR('5a'!E46/'5a'!$B46*100),"n.a.",'5a'!E46/'5a'!$B46*100)</f>
        <v>n.a.</v>
      </c>
      <c r="F46" s="7" t="str">
        <f>IF(ISERROR('5a'!F46/'5a'!$B46*100),"n.a.",'5a'!F46/'5a'!$B46*100)</f>
        <v>n.a.</v>
      </c>
      <c r="G46" s="7" t="str">
        <f>IF(ISERROR('5a'!G46/'5a'!$B46*100),"n.a.",'5a'!G46/'5a'!$B46*100)</f>
        <v>n.a.</v>
      </c>
      <c r="H46" s="7">
        <f>IF(ISERROR('5a'!H46/'5a'!$B46*100),"n.a.",'5a'!H46/'5a'!$B46*100)</f>
        <v>23.478260869565219</v>
      </c>
      <c r="I46" s="7" t="str">
        <f>IF(ISERROR('5a'!I46/'5a'!$B46*100),"n.a.",'5a'!I46/'5a'!$B46*100)</f>
        <v>n.a.</v>
      </c>
      <c r="J46" s="7" t="str">
        <f>IF(ISERROR('5a'!J46/'5a'!$B46*100),"n.a.",'5a'!J46/'5a'!$B46*100)</f>
        <v>n.a.</v>
      </c>
      <c r="K46" s="7">
        <f>IF(ISERROR('5a'!K46/'5a'!$B46*100),"n.a.",'5a'!K46/'5a'!$B46*100)</f>
        <v>16.521739130434781</v>
      </c>
      <c r="L46" s="29" t="str">
        <f>IF(ISERROR('5a'!L46/'5a'!$B46*100),"n.a.",'5a'!L46/'5a'!$B46*100)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f>IF(ISERROR('5a'!B47/'5a'!$B47*100),"n.a.",'5a'!B47/'5a'!$B47*100)</f>
        <v>100</v>
      </c>
      <c r="C47" s="18">
        <f>IF(ISERROR('5a'!C47/'5a'!$B47*100),"n.a.",'5a'!C47/'5a'!$B47*100)</f>
        <v>34.615384615384613</v>
      </c>
      <c r="D47" s="18" t="str">
        <f>IF(ISERROR('5a'!D47/'5a'!$B47*100),"n.a.",'5a'!D47/'5a'!$B47*100)</f>
        <v>n.a.</v>
      </c>
      <c r="E47" s="18" t="str">
        <f>IF(ISERROR('5a'!E47/'5a'!$B47*100),"n.a.",'5a'!E47/'5a'!$B47*100)</f>
        <v>n.a.</v>
      </c>
      <c r="F47" s="18" t="str">
        <f>IF(ISERROR('5a'!F47/'5a'!$B47*100),"n.a.",'5a'!F47/'5a'!$B47*100)</f>
        <v>n.a.</v>
      </c>
      <c r="G47" s="18">
        <f>IF(ISERROR('5a'!G47/'5a'!$B47*100),"n.a.",'5a'!G47/'5a'!$B47*100)</f>
        <v>17.307692307692307</v>
      </c>
      <c r="H47" s="18" t="str">
        <f>IF(ISERROR('5a'!H47/'5a'!$B47*100),"n.a.",'5a'!H47/'5a'!$B47*100)</f>
        <v>n.a.</v>
      </c>
      <c r="I47" s="18" t="str">
        <f>IF(ISERROR('5a'!I47/'5a'!$B47*100),"n.a.",'5a'!I47/'5a'!$B47*100)</f>
        <v>n.a.</v>
      </c>
      <c r="J47" s="18" t="str">
        <f>IF(ISERROR('5a'!J47/'5a'!$B47*100),"n.a.",'5a'!J47/'5a'!$B47*100)</f>
        <v>n.a.</v>
      </c>
      <c r="K47" s="18">
        <f>IF(ISERROR('5a'!K47/'5a'!$B47*100),"n.a.",'5a'!K47/'5a'!$B47*100)</f>
        <v>16.346153846153847</v>
      </c>
      <c r="L47" s="21" t="str">
        <f>IF(ISERROR('5a'!L47/'5a'!$B47*100),"n.a.",'5a'!L47/'5a'!$B47*100)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f>IF(ISERROR('5a'!B48/'5a'!$B48*100),"n.a.",'5a'!B48/'5a'!$B48*100)</f>
        <v>100</v>
      </c>
      <c r="C48" s="18">
        <f>IF(ISERROR('5a'!C48/'5a'!$B48*100),"n.a.",'5a'!C48/'5a'!$B48*100)</f>
        <v>45.360824742268044</v>
      </c>
      <c r="D48" s="18" t="str">
        <f>IF(ISERROR('5a'!D48/'5a'!$B48*100),"n.a.",'5a'!D48/'5a'!$B48*100)</f>
        <v>n.a.</v>
      </c>
      <c r="E48" s="18" t="str">
        <f>IF(ISERROR('5a'!E48/'5a'!$B48*100),"n.a.",'5a'!E48/'5a'!$B48*100)</f>
        <v>n.a.</v>
      </c>
      <c r="F48" s="18" t="str">
        <f>IF(ISERROR('5a'!F48/'5a'!$B48*100),"n.a.",'5a'!F48/'5a'!$B48*100)</f>
        <v>n.a.</v>
      </c>
      <c r="G48" s="18" t="str">
        <f>IF(ISERROR('5a'!G48/'5a'!$B48*100),"n.a.",'5a'!G48/'5a'!$B48*100)</f>
        <v>n.a.</v>
      </c>
      <c r="H48" s="18">
        <f>IF(ISERROR('5a'!H48/'5a'!$B48*100),"n.a.",'5a'!H48/'5a'!$B48*100)</f>
        <v>15.463917525773196</v>
      </c>
      <c r="I48" s="18" t="str">
        <f>IF(ISERROR('5a'!I48/'5a'!$B48*100),"n.a.",'5a'!I48/'5a'!$B48*100)</f>
        <v>n.a.</v>
      </c>
      <c r="J48" s="18" t="str">
        <f>IF(ISERROR('5a'!J48/'5a'!$B48*100),"n.a.",'5a'!J48/'5a'!$B48*100)</f>
        <v>n.a.</v>
      </c>
      <c r="K48" s="18" t="str">
        <f>IF(ISERROR('5a'!K48/'5a'!$B48*100),"n.a.",'5a'!K48/'5a'!$B48*100)</f>
        <v>n.a.</v>
      </c>
      <c r="L48" s="21" t="str">
        <f>IF(ISERROR('5a'!L48/'5a'!$B48*100),"n.a.",'5a'!L48/'5a'!$B48*100)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IF(ISERROR('5a'!B49/'5a'!$B49*100),"n.a.",'5a'!B49/'5a'!$B49*100)</f>
        <v>100</v>
      </c>
      <c r="C49" s="18">
        <f>IF(ISERROR('5a'!C49/'5a'!$B49*100),"n.a.",'5a'!C49/'5a'!$B49*100)</f>
        <v>33.962264150943398</v>
      </c>
      <c r="D49" s="18" t="str">
        <f>IF(ISERROR('5a'!D49/'5a'!$B49*100),"n.a.",'5a'!D49/'5a'!$B49*100)</f>
        <v>n.a.</v>
      </c>
      <c r="E49" s="18" t="str">
        <f>IF(ISERROR('5a'!E49/'5a'!$B49*100),"n.a.",'5a'!E49/'5a'!$B49*100)</f>
        <v>n.a.</v>
      </c>
      <c r="F49" s="18" t="str">
        <f>IF(ISERROR('5a'!F49/'5a'!$B49*100),"n.a.",'5a'!F49/'5a'!$B49*100)</f>
        <v>n.a.</v>
      </c>
      <c r="G49" s="18" t="str">
        <f>IF(ISERROR('5a'!G49/'5a'!$B49*100),"n.a.",'5a'!G49/'5a'!$B49*100)</f>
        <v>n.a.</v>
      </c>
      <c r="H49" s="18">
        <f>IF(ISERROR('5a'!H49/'5a'!$B49*100),"n.a.",'5a'!H49/'5a'!$B49*100)</f>
        <v>16.037735849056602</v>
      </c>
      <c r="I49" s="18">
        <f>IF(ISERROR('5a'!I49/'5a'!$B49*100),"n.a.",'5a'!I49/'5a'!$B49*100)</f>
        <v>4.716981132075472</v>
      </c>
      <c r="J49" s="18" t="str">
        <f>IF(ISERROR('5a'!J49/'5a'!$B49*100),"n.a.",'5a'!J49/'5a'!$B49*100)</f>
        <v>n.a.</v>
      </c>
      <c r="K49" s="18">
        <f>IF(ISERROR('5a'!K49/'5a'!$B49*100),"n.a.",'5a'!K49/'5a'!$B49*100)</f>
        <v>16.981132075471699</v>
      </c>
      <c r="L49" s="21" t="str">
        <f>IF(ISERROR('5a'!L49/'5a'!$B49*100),"n.a.",'5a'!L49/'5a'!$B49*100)</f>
        <v>n.a.</v>
      </c>
    </row>
    <row r="50" spans="1:12">
      <c r="A50" s="76">
        <v>2011</v>
      </c>
      <c r="B50" s="17">
        <f>IF(ISERROR('5a'!B50/'5a'!$B50*100),"n.a.",'5a'!B50/'5a'!$B50*100)</f>
        <v>100</v>
      </c>
      <c r="C50" s="18">
        <f>IF(ISERROR('5a'!C50/'5a'!$B50*100),"n.a.",'5a'!C50/'5a'!$B50*100)</f>
        <v>31.147540983606557</v>
      </c>
      <c r="D50" s="18" t="str">
        <f>IF(ISERROR('5a'!D50/'5a'!$B50*100),"n.a.",'5a'!D50/'5a'!$B50*100)</f>
        <v>n.a.</v>
      </c>
      <c r="E50" s="18" t="str">
        <f>IF(ISERROR('5a'!E50/'5a'!$B50*100),"n.a.",'5a'!E50/'5a'!$B50*100)</f>
        <v>n.a.</v>
      </c>
      <c r="F50" s="18" t="str">
        <f>IF(ISERROR('5a'!F50/'5a'!$B50*100),"n.a.",'5a'!F50/'5a'!$B50*100)</f>
        <v>n.a.</v>
      </c>
      <c r="G50" s="18" t="str">
        <f>IF(ISERROR('5a'!G50/'5a'!$B50*100),"n.a.",'5a'!G50/'5a'!$B50*100)</f>
        <v>n.a.</v>
      </c>
      <c r="H50" s="18">
        <f>IF(ISERROR('5a'!H50/'5a'!$B50*100),"n.a.",'5a'!H50/'5a'!$B50*100)</f>
        <v>15.573770491803279</v>
      </c>
      <c r="I50" s="18" t="str">
        <f>IF(ISERROR('5a'!I50/'5a'!$B50*100),"n.a.",'5a'!I50/'5a'!$B50*100)</f>
        <v>n.a.</v>
      </c>
      <c r="J50" s="18" t="str">
        <f>IF(ISERROR('5a'!J50/'5a'!$B50*100),"n.a.",'5a'!J50/'5a'!$B50*100)</f>
        <v>n.a.</v>
      </c>
      <c r="K50" s="18">
        <f>IF(ISERROR('5a'!K50/'5a'!$B50*100),"n.a.",'5a'!K50/'5a'!$B50*100)</f>
        <v>17.213114754098363</v>
      </c>
      <c r="L50" s="21" t="str">
        <f>IF(ISERROR('5a'!L50/'5a'!$B50*100),"n.a.",'5a'!L50/'5a'!$B50*100)</f>
        <v>n.a.</v>
      </c>
    </row>
    <row r="51" spans="1:12">
      <c r="A51" s="76">
        <v>2012</v>
      </c>
      <c r="B51" s="17">
        <f>IF(ISERROR('5a'!B51/'5a'!$B51*100),"n.a.",'5a'!B51/'5a'!$B51*100)</f>
        <v>100</v>
      </c>
      <c r="C51" s="18">
        <f>IF(ISERROR('5a'!C51/'5a'!$B51*100),"n.a.",'5a'!C51/'5a'!$B51*100)</f>
        <v>28.571428571428569</v>
      </c>
      <c r="D51" s="18" t="str">
        <f>IF(ISERROR('5a'!D51/'5a'!$B51*100),"n.a.",'5a'!D51/'5a'!$B51*100)</f>
        <v>n.a.</v>
      </c>
      <c r="E51" s="18" t="str">
        <f>IF(ISERROR('5a'!E51/'5a'!$B51*100),"n.a.",'5a'!E51/'5a'!$B51*100)</f>
        <v>n.a.</v>
      </c>
      <c r="F51" s="18" t="str">
        <f>IF(ISERROR('5a'!F51/'5a'!$B51*100),"n.a.",'5a'!F51/'5a'!$B51*100)</f>
        <v>n.a.</v>
      </c>
      <c r="G51" s="18" t="str">
        <f>IF(ISERROR('5a'!G51/'5a'!$B51*100),"n.a.",'5a'!G51/'5a'!$B51*100)</f>
        <v>n.a.</v>
      </c>
      <c r="H51" s="18">
        <f>IF(ISERROR('5a'!H51/'5a'!$B51*100),"n.a.",'5a'!H51/'5a'!$B51*100)</f>
        <v>21.008403361344538</v>
      </c>
      <c r="I51" s="18" t="str">
        <f>IF(ISERROR('5a'!I51/'5a'!$B51*100),"n.a.",'5a'!I51/'5a'!$B51*100)</f>
        <v>n.a.</v>
      </c>
      <c r="J51" s="18" t="str">
        <f>IF(ISERROR('5a'!J51/'5a'!$B51*100),"n.a.",'5a'!J51/'5a'!$B51*100)</f>
        <v>n.a.</v>
      </c>
      <c r="K51" s="18">
        <f>IF(ISERROR('5a'!K51/'5a'!$B51*100),"n.a.",'5a'!K51/'5a'!$B51*100)</f>
        <v>11.76470588235294</v>
      </c>
      <c r="L51" s="21">
        <f>IF(ISERROR('5a'!L51/'5a'!$B51*100),"n.a.",'5a'!L51/'5a'!$B51*100)</f>
        <v>11.76470588235294</v>
      </c>
    </row>
    <row r="52" spans="1:12">
      <c r="A52" s="98">
        <v>2013</v>
      </c>
      <c r="B52" s="23">
        <f>IF(ISERROR('5a'!B52/'5a'!$B52*100),"n.a.",'5a'!B52/'5a'!$B52*100)</f>
        <v>100</v>
      </c>
      <c r="C52" s="24">
        <f>IF(ISERROR('5a'!C52/'5a'!$B52*100),"n.a.",'5a'!C52/'5a'!$B52*100)</f>
        <v>31.818181818181817</v>
      </c>
      <c r="D52" s="24" t="str">
        <f>IF(ISERROR('5a'!D52/'5a'!$B52*100),"n.a.",'5a'!D52/'5a'!$B52*100)</f>
        <v>n.a.</v>
      </c>
      <c r="E52" s="24" t="str">
        <f>IF(ISERROR('5a'!E52/'5a'!$B52*100),"n.a.",'5a'!E52/'5a'!$B52*100)</f>
        <v>n.a.</v>
      </c>
      <c r="F52" s="24" t="str">
        <f>IF(ISERROR('5a'!F52/'5a'!$B52*100),"n.a.",'5a'!F52/'5a'!$B52*100)</f>
        <v>n.a.</v>
      </c>
      <c r="G52" s="24" t="str">
        <f>IF(ISERROR('5a'!G52/'5a'!$B52*100),"n.a.",'5a'!G52/'5a'!$B52*100)</f>
        <v>n.a.</v>
      </c>
      <c r="H52" s="24" t="str">
        <f>IF(ISERROR('5a'!H52/'5a'!$B52*100),"n.a.",'5a'!H52/'5a'!$B52*100)</f>
        <v>n.a.</v>
      </c>
      <c r="I52" s="24" t="str">
        <f>IF(ISERROR('5a'!I52/'5a'!$B52*100),"n.a.",'5a'!I52/'5a'!$B52*100)</f>
        <v>n.a.</v>
      </c>
      <c r="J52" s="24" t="str">
        <f>IF(ISERROR('5a'!J52/'5a'!$B52*100),"n.a.",'5a'!J52/'5a'!$B52*100)</f>
        <v>n.a.</v>
      </c>
      <c r="K52" s="24">
        <f>IF(ISERROR('5a'!K52/'5a'!$B52*100),"n.a.",'5a'!K52/'5a'!$B52*100)</f>
        <v>17.272727272727273</v>
      </c>
      <c r="L52" s="25" t="str">
        <f>IF(ISERROR('5a'!L52/'5a'!$B52*100),"n.a.",'5a'!L52/'5a'!$B52*100)</f>
        <v>n.a.</v>
      </c>
    </row>
    <row r="54" spans="1:12">
      <c r="A54" s="2" t="s">
        <v>71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X54"/>
  <sheetViews>
    <sheetView view="pageBreakPreview" zoomScale="85" zoomScaleSheetLayoutView="85" workbookViewId="0">
      <selection activeCell="A21" sqref="A21"/>
    </sheetView>
  </sheetViews>
  <sheetFormatPr defaultRowHeight="15"/>
  <cols>
    <col min="1" max="1" width="9.140625" style="2"/>
    <col min="2" max="12" width="15.7109375" style="2" customWidth="1"/>
    <col min="13" max="16384" width="9.140625" style="2"/>
  </cols>
  <sheetData>
    <row r="1" spans="1:24">
      <c r="A1" s="1" t="s">
        <v>191</v>
      </c>
    </row>
    <row r="2" spans="1:24">
      <c r="A2" s="1"/>
    </row>
    <row r="3" spans="1:24" ht="30">
      <c r="B3" s="67" t="s">
        <v>2</v>
      </c>
      <c r="C3" s="68" t="s">
        <v>3</v>
      </c>
      <c r="D3" s="63" t="s">
        <v>4</v>
      </c>
      <c r="E3" s="63" t="s">
        <v>5</v>
      </c>
      <c r="F3" s="63" t="s">
        <v>6</v>
      </c>
      <c r="G3" s="63" t="s">
        <v>7</v>
      </c>
      <c r="H3" s="63" t="s">
        <v>8</v>
      </c>
      <c r="I3" s="63" t="s">
        <v>9</v>
      </c>
      <c r="J3" s="63" t="s">
        <v>10</v>
      </c>
      <c r="K3" s="63" t="s">
        <v>11</v>
      </c>
      <c r="L3" s="69" t="s">
        <v>12</v>
      </c>
    </row>
    <row r="4" spans="1:24">
      <c r="A4" s="94" t="s">
        <v>106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9"/>
    </row>
    <row r="5" spans="1:24">
      <c r="A5" s="77" t="s">
        <v>43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1:24">
      <c r="A6" s="73">
        <v>2007</v>
      </c>
      <c r="B6" s="6">
        <f>IF(ISERROR('5a'!B6/'5a'!B$6*100),"n.a.",'5a'!B6/'5a'!B$6*100)</f>
        <v>100</v>
      </c>
      <c r="C6" s="7">
        <f>IF(ISERROR('5a'!C6/'5a'!C$6*100),"n.a.",'5a'!C6/'5a'!C$6*100)</f>
        <v>100</v>
      </c>
      <c r="D6" s="7">
        <f>IF(ISERROR('5a'!D6/'5a'!D$6*100),"n.a.",'5a'!D6/'5a'!D$6*100)</f>
        <v>100</v>
      </c>
      <c r="E6" s="7">
        <f>IF(ISERROR('5a'!E6/'5a'!E$6*100),"n.a.",'5a'!E6/'5a'!E$6*100)</f>
        <v>100</v>
      </c>
      <c r="F6" s="7">
        <f>IF(ISERROR('5a'!F6/'5a'!F$6*100),"n.a.",'5a'!F6/'5a'!F$6*100)</f>
        <v>100</v>
      </c>
      <c r="G6" s="7">
        <f>IF(ISERROR('5a'!G6/'5a'!G$6*100),"n.a.",'5a'!G6/'5a'!G$6*100)</f>
        <v>100</v>
      </c>
      <c r="H6" s="7">
        <f>IF(ISERROR('5a'!H6/'5a'!H$6*100),"n.a.",'5a'!H6/'5a'!H$6*100)</f>
        <v>100</v>
      </c>
      <c r="I6" s="7">
        <f>IF(ISERROR('5a'!I6/'5a'!I$6*100),"n.a.",'5a'!I6/'5a'!I$6*100)</f>
        <v>100</v>
      </c>
      <c r="J6" s="7">
        <f>IF(ISERROR('5a'!J6/'5a'!J$6*100),"n.a.",'5a'!J6/'5a'!J$6*100)</f>
        <v>100</v>
      </c>
      <c r="K6" s="7">
        <f>IF(ISERROR('5a'!K6/'5a'!K$6*100),"n.a.",'5a'!K6/'5a'!K$6*100)</f>
        <v>100</v>
      </c>
      <c r="L6" s="29">
        <f>IF(ISERROR('5a'!L6/'5a'!L$6*100),"n.a.",'5a'!L6/'5a'!L$6*100)</f>
        <v>100</v>
      </c>
      <c r="N6"/>
      <c r="O6"/>
      <c r="P6"/>
      <c r="Q6"/>
      <c r="R6"/>
      <c r="S6"/>
      <c r="T6"/>
      <c r="U6"/>
      <c r="V6"/>
      <c r="W6"/>
      <c r="X6"/>
    </row>
    <row r="7" spans="1:24">
      <c r="A7" s="74">
        <v>2008</v>
      </c>
      <c r="B7" s="17">
        <f>IF(ISERROR('5a'!B7/'5a'!B$7*100),"n.a.",'5a'!B7/'5a'!B$7*100)</f>
        <v>100</v>
      </c>
      <c r="C7" s="18">
        <f>IF(ISERROR('5a'!C7/'5a'!C$7*100),"n.a.",'5a'!C7/'5a'!C$7*100)</f>
        <v>100</v>
      </c>
      <c r="D7" s="18">
        <f>IF(ISERROR('5a'!D7/'5a'!D$7*100),"n.a.",'5a'!D7/'5a'!D$7*100)</f>
        <v>100</v>
      </c>
      <c r="E7" s="18">
        <f>IF(ISERROR('5a'!E7/'5a'!E$7*100),"n.a.",'5a'!E7/'5a'!E$7*100)</f>
        <v>100</v>
      </c>
      <c r="F7" s="18">
        <f>IF(ISERROR('5a'!F7/'5a'!F$7*100),"n.a.",'5a'!F7/'5a'!F$7*100)</f>
        <v>100</v>
      </c>
      <c r="G7" s="18">
        <f>IF(ISERROR('5a'!G7/'5a'!G$7*100),"n.a.",'5a'!G7/'5a'!G$7*100)</f>
        <v>100</v>
      </c>
      <c r="H7" s="18">
        <f>IF(ISERROR('5a'!H7/'5a'!H$7*100),"n.a.",'5a'!H7/'5a'!H$7*100)</f>
        <v>100</v>
      </c>
      <c r="I7" s="18">
        <f>IF(ISERROR('5a'!I7/'5a'!I$7*100),"n.a.",'5a'!I7/'5a'!I$7*100)</f>
        <v>100</v>
      </c>
      <c r="J7" s="18">
        <f>IF(ISERROR('5a'!J7/'5a'!J$7*100),"n.a.",'5a'!J7/'5a'!J$7*100)</f>
        <v>100</v>
      </c>
      <c r="K7" s="18">
        <f>IF(ISERROR('5a'!K7/'5a'!K$7*100),"n.a.",'5a'!K7/'5a'!K$7*100)</f>
        <v>100</v>
      </c>
      <c r="L7" s="21">
        <f>IF(ISERROR('5a'!L7/'5a'!L$7*100),"n.a.",'5a'!L7/'5a'!L$7*100)</f>
        <v>100</v>
      </c>
      <c r="N7"/>
      <c r="O7"/>
      <c r="P7"/>
      <c r="Q7"/>
      <c r="R7"/>
      <c r="S7"/>
      <c r="T7"/>
      <c r="U7"/>
      <c r="V7"/>
      <c r="W7"/>
      <c r="X7"/>
    </row>
    <row r="8" spans="1:24">
      <c r="A8" s="74">
        <v>2009</v>
      </c>
      <c r="B8" s="17">
        <f>IF(ISERROR('5a'!B8/'5a'!B$8*100),"n.a.",'5a'!B8/'5a'!B$8*100)</f>
        <v>100</v>
      </c>
      <c r="C8" s="18">
        <f>IF(ISERROR('5a'!C8/'5a'!C$8*100),"n.a.",'5a'!C8/'5a'!C$8*100)</f>
        <v>100</v>
      </c>
      <c r="D8" s="18">
        <f>IF(ISERROR('5a'!D8/'5a'!D$8*100),"n.a.",'5a'!D8/'5a'!D$8*100)</f>
        <v>100</v>
      </c>
      <c r="E8" s="18">
        <f>IF(ISERROR('5a'!E8/'5a'!E$8*100),"n.a.",'5a'!E8/'5a'!E$8*100)</f>
        <v>100</v>
      </c>
      <c r="F8" s="18">
        <f>IF(ISERROR('5a'!F8/'5a'!F$8*100),"n.a.",'5a'!F8/'5a'!F$8*100)</f>
        <v>100</v>
      </c>
      <c r="G8" s="18">
        <f>IF(ISERROR('5a'!G8/'5a'!G$8*100),"n.a.",'5a'!G8/'5a'!G$8*100)</f>
        <v>100</v>
      </c>
      <c r="H8" s="18">
        <f>IF(ISERROR('5a'!H8/'5a'!H$8*100),"n.a.",'5a'!H8/'5a'!H$8*100)</f>
        <v>100</v>
      </c>
      <c r="I8" s="18">
        <f>IF(ISERROR('5a'!I8/'5a'!I$8*100),"n.a.",'5a'!I8/'5a'!I$8*100)</f>
        <v>100</v>
      </c>
      <c r="J8" s="18">
        <f>IF(ISERROR('5a'!J8/'5a'!J$8*100),"n.a.",'5a'!J8/'5a'!J$8*100)</f>
        <v>100</v>
      </c>
      <c r="K8" s="18">
        <f>IF(ISERROR('5a'!K8/'5a'!K$8*100),"n.a.",'5a'!K8/'5a'!K$8*100)</f>
        <v>100</v>
      </c>
      <c r="L8" s="21">
        <f>IF(ISERROR('5a'!L8/'5a'!L$8*100),"n.a.",'5a'!L8/'5a'!L$8*100)</f>
        <v>100</v>
      </c>
      <c r="N8"/>
      <c r="O8"/>
      <c r="P8"/>
      <c r="Q8"/>
      <c r="R8"/>
      <c r="S8"/>
      <c r="T8"/>
      <c r="U8"/>
      <c r="V8"/>
      <c r="W8"/>
      <c r="X8"/>
    </row>
    <row r="9" spans="1:24">
      <c r="A9" s="74">
        <v>2010</v>
      </c>
      <c r="B9" s="17">
        <f>IF(ISERROR('5a'!B9/'5a'!B$9*100),"n.a.",'5a'!B9/'5a'!B$9*100)</f>
        <v>100</v>
      </c>
      <c r="C9" s="18">
        <f>IF(ISERROR('5a'!C9/'5a'!C$9*100),"n.a.",'5a'!C9/'5a'!C$9*100)</f>
        <v>100</v>
      </c>
      <c r="D9" s="18">
        <f>IF(ISERROR('5a'!D9/'5a'!D$9*100),"n.a.",'5a'!D9/'5a'!D$9*100)</f>
        <v>100</v>
      </c>
      <c r="E9" s="18">
        <f>IF(ISERROR('5a'!E9/'5a'!E$9*100),"n.a.",'5a'!E9/'5a'!E$9*100)</f>
        <v>100</v>
      </c>
      <c r="F9" s="18">
        <f>IF(ISERROR('5a'!F9/'5a'!F$9*100),"n.a.",'5a'!F9/'5a'!F$9*100)</f>
        <v>100</v>
      </c>
      <c r="G9" s="18">
        <f>IF(ISERROR('5a'!G9/'5a'!G$9*100),"n.a.",'5a'!G9/'5a'!G$9*100)</f>
        <v>100</v>
      </c>
      <c r="H9" s="18">
        <f>IF(ISERROR('5a'!H9/'5a'!H$9*100),"n.a.",'5a'!H9/'5a'!H$9*100)</f>
        <v>100</v>
      </c>
      <c r="I9" s="18">
        <f>IF(ISERROR('5a'!I9/'5a'!I$9*100),"n.a.",'5a'!I9/'5a'!I$9*100)</f>
        <v>100</v>
      </c>
      <c r="J9" s="18">
        <f>IF(ISERROR('5a'!J9/'5a'!J$9*100),"n.a.",'5a'!J9/'5a'!J$9*100)</f>
        <v>100</v>
      </c>
      <c r="K9" s="18">
        <f>IF(ISERROR('5a'!K9/'5a'!K$9*100),"n.a.",'5a'!K9/'5a'!K$9*100)</f>
        <v>100</v>
      </c>
      <c r="L9" s="21">
        <f>IF(ISERROR('5a'!L9/'5a'!L$9*100),"n.a.",'5a'!L9/'5a'!L$9*100)</f>
        <v>100</v>
      </c>
      <c r="N9"/>
      <c r="O9"/>
      <c r="P9"/>
      <c r="Q9"/>
      <c r="R9"/>
      <c r="S9"/>
      <c r="T9"/>
      <c r="U9"/>
      <c r="V9"/>
      <c r="W9"/>
      <c r="X9"/>
    </row>
    <row r="10" spans="1:24">
      <c r="A10" s="76">
        <v>2011</v>
      </c>
      <c r="B10" s="17">
        <f>IF(ISERROR('5a'!B10/'5a'!B$10*100),"n.a.",'5a'!B10/'5a'!B$10*100)</f>
        <v>100</v>
      </c>
      <c r="C10" s="18">
        <f>IF(ISERROR('5a'!C10/'5a'!C$10*100),"n.a.",'5a'!C10/'5a'!C$10*100)</f>
        <v>100</v>
      </c>
      <c r="D10" s="18">
        <f>IF(ISERROR('5a'!D10/'5a'!D$10*100),"n.a.",'5a'!D10/'5a'!D$10*100)</f>
        <v>100</v>
      </c>
      <c r="E10" s="18">
        <f>IF(ISERROR('5a'!E10/'5a'!E$10*100),"n.a.",'5a'!E10/'5a'!E$10*100)</f>
        <v>100</v>
      </c>
      <c r="F10" s="18">
        <f>IF(ISERROR('5a'!F10/'5a'!F$10*100),"n.a.",'5a'!F10/'5a'!F$10*100)</f>
        <v>100</v>
      </c>
      <c r="G10" s="18">
        <f>IF(ISERROR('5a'!G10/'5a'!G$10*100),"n.a.",'5a'!G10/'5a'!G$10*100)</f>
        <v>100</v>
      </c>
      <c r="H10" s="18">
        <f>IF(ISERROR('5a'!H10/'5a'!H$10*100),"n.a.",'5a'!H10/'5a'!H$10*100)</f>
        <v>100</v>
      </c>
      <c r="I10" s="18">
        <f>IF(ISERROR('5a'!I10/'5a'!I$10*100),"n.a.",'5a'!I10/'5a'!I$10*100)</f>
        <v>100</v>
      </c>
      <c r="J10" s="18">
        <f>IF(ISERROR('5a'!J10/'5a'!J$10*100),"n.a.",'5a'!J10/'5a'!J$10*100)</f>
        <v>100</v>
      </c>
      <c r="K10" s="18">
        <f>IF(ISERROR('5a'!K10/'5a'!K$10*100),"n.a.",'5a'!K10/'5a'!K$10*100)</f>
        <v>100</v>
      </c>
      <c r="L10" s="21">
        <f>IF(ISERROR('5a'!L10/'5a'!L$10*100),"n.a.",'5a'!L10/'5a'!L$10*100)</f>
        <v>100</v>
      </c>
      <c r="N10"/>
      <c r="O10"/>
      <c r="P10"/>
      <c r="Q10"/>
      <c r="R10"/>
      <c r="S10"/>
      <c r="T10"/>
      <c r="U10"/>
      <c r="V10"/>
      <c r="W10"/>
      <c r="X10"/>
    </row>
    <row r="11" spans="1:24">
      <c r="A11" s="76">
        <v>2012</v>
      </c>
      <c r="B11" s="17">
        <f>IF(ISERROR('5a'!B11/'5a'!B$11*100),"n.a.",'5a'!B11/'5a'!B$11*100)</f>
        <v>100</v>
      </c>
      <c r="C11" s="18">
        <f>IF(ISERROR('5a'!C11/'5a'!C$11*100),"n.a.",'5a'!C11/'5a'!C$11*100)</f>
        <v>100</v>
      </c>
      <c r="D11" s="18">
        <f>IF(ISERROR('5a'!D11/'5a'!D$11*100),"n.a.",'5a'!D11/'5a'!D$11*100)</f>
        <v>100</v>
      </c>
      <c r="E11" s="18">
        <f>IF(ISERROR('5a'!E11/'5a'!E$11*100),"n.a.",'5a'!E11/'5a'!E$11*100)</f>
        <v>100</v>
      </c>
      <c r="F11" s="18">
        <f>IF(ISERROR('5a'!F11/'5a'!F$11*100),"n.a.",'5a'!F11/'5a'!F$11*100)</f>
        <v>100</v>
      </c>
      <c r="G11" s="18">
        <f>IF(ISERROR('5a'!G11/'5a'!G$11*100),"n.a.",'5a'!G11/'5a'!G$11*100)</f>
        <v>100</v>
      </c>
      <c r="H11" s="18">
        <f>IF(ISERROR('5a'!H11/'5a'!H$11*100),"n.a.",'5a'!H11/'5a'!H$11*100)</f>
        <v>100</v>
      </c>
      <c r="I11" s="18">
        <f>IF(ISERROR('5a'!I11/'5a'!I$11*100),"n.a.",'5a'!I11/'5a'!I$11*100)</f>
        <v>100</v>
      </c>
      <c r="J11" s="18">
        <f>IF(ISERROR('5a'!J11/'5a'!J$11*100),"n.a.",'5a'!J11/'5a'!J$11*100)</f>
        <v>100</v>
      </c>
      <c r="K11" s="18">
        <f>IF(ISERROR('5a'!K11/'5a'!K$11*100),"n.a.",'5a'!K11/'5a'!K$11*100)</f>
        <v>100</v>
      </c>
      <c r="L11" s="21">
        <f>IF(ISERROR('5a'!L11/'5a'!L$11*100),"n.a.",'5a'!L11/'5a'!L$11*100)</f>
        <v>100</v>
      </c>
      <c r="N11"/>
      <c r="O11"/>
      <c r="P11"/>
      <c r="Q11"/>
      <c r="R11"/>
      <c r="S11"/>
      <c r="T11"/>
      <c r="U11"/>
      <c r="V11"/>
      <c r="W11"/>
      <c r="X11"/>
    </row>
    <row r="12" spans="1:24">
      <c r="A12" s="75">
        <v>2013</v>
      </c>
      <c r="B12" s="23">
        <f>IF(ISERROR('5a'!B12/'5a'!B$12*100),"n.a.",'5a'!B12/'5a'!B$12*100)</f>
        <v>100</v>
      </c>
      <c r="C12" s="24">
        <f>IF(ISERROR('5a'!C12/'5a'!C$12*100),"n.a.",'5a'!C12/'5a'!C$12*100)</f>
        <v>100</v>
      </c>
      <c r="D12" s="24">
        <f>IF(ISERROR('5a'!D12/'5a'!D$12*100),"n.a.",'5a'!D12/'5a'!D$12*100)</f>
        <v>100</v>
      </c>
      <c r="E12" s="24">
        <f>IF(ISERROR('5a'!E12/'5a'!E$12*100),"n.a.",'5a'!E12/'5a'!E$12*100)</f>
        <v>100</v>
      </c>
      <c r="F12" s="24">
        <f>IF(ISERROR('5a'!F12/'5a'!F$12*100),"n.a.",'5a'!F12/'5a'!F$12*100)</f>
        <v>100</v>
      </c>
      <c r="G12" s="24">
        <f>IF(ISERROR('5a'!G12/'5a'!G$12*100),"n.a.",'5a'!G12/'5a'!G$12*100)</f>
        <v>100</v>
      </c>
      <c r="H12" s="24">
        <f>IF(ISERROR('5a'!H12/'5a'!H$12*100),"n.a.",'5a'!H12/'5a'!H$12*100)</f>
        <v>100</v>
      </c>
      <c r="I12" s="24">
        <f>IF(ISERROR('5a'!I12/'5a'!I$12*100),"n.a.",'5a'!I12/'5a'!I$12*100)</f>
        <v>100</v>
      </c>
      <c r="J12" s="24">
        <f>IF(ISERROR('5a'!J12/'5a'!J$12*100),"n.a.",'5a'!J12/'5a'!J$12*100)</f>
        <v>100</v>
      </c>
      <c r="K12" s="24">
        <f>IF(ISERROR('5a'!K12/'5a'!K$12*100),"n.a.",'5a'!K12/'5a'!K$12*100)</f>
        <v>100</v>
      </c>
      <c r="L12" s="25">
        <f>IF(ISERROR('5a'!L12/'5a'!L$12*100),"n.a.",'5a'!L12/'5a'!L$12*100)</f>
        <v>100</v>
      </c>
      <c r="N12"/>
      <c r="O12"/>
      <c r="P12"/>
      <c r="Q12"/>
      <c r="R12"/>
      <c r="S12"/>
      <c r="T12"/>
      <c r="U12"/>
      <c r="V12"/>
      <c r="W12"/>
      <c r="X12"/>
    </row>
    <row r="13" spans="1:24">
      <c r="A13" s="77" t="s">
        <v>58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8"/>
      <c r="N13"/>
      <c r="O13"/>
      <c r="P13"/>
      <c r="Q13"/>
      <c r="R13"/>
      <c r="S13"/>
      <c r="T13"/>
      <c r="U13"/>
      <c r="V13"/>
      <c r="W13"/>
      <c r="X13"/>
    </row>
    <row r="14" spans="1:24">
      <c r="A14" s="97">
        <v>2007</v>
      </c>
      <c r="B14" s="6">
        <f>IF(ISERROR('5a'!B14/'5a'!B$6*100),"n.a.",'5a'!B14/'5a'!B$6*100)</f>
        <v>97.624802506796783</v>
      </c>
      <c r="C14" s="7">
        <f>IF(ISERROR('5a'!C14/'5a'!C$6*100),"n.a.",'5a'!C14/'5a'!C$6*100)</f>
        <v>95.800896437839128</v>
      </c>
      <c r="D14" s="7">
        <f>IF(ISERROR('5a'!D14/'5a'!D$6*100),"n.a.",'5a'!D14/'5a'!D$6*100)</f>
        <v>99.202127659574472</v>
      </c>
      <c r="E14" s="7">
        <f>IF(ISERROR('5a'!E14/'5a'!E$6*100),"n.a.",'5a'!E14/'5a'!E$6*100)</f>
        <v>98.224543080939938</v>
      </c>
      <c r="F14" s="7">
        <f>IF(ISERROR('5a'!F14/'5a'!F$6*100),"n.a.",'5a'!F14/'5a'!F$6*100)</f>
        <v>98.552869593816794</v>
      </c>
      <c r="G14" s="7">
        <f>IF(ISERROR('5a'!G14/'5a'!G$6*100),"n.a.",'5a'!G14/'5a'!G$6*100)</f>
        <v>99.038568500007955</v>
      </c>
      <c r="H14" s="7">
        <f>IF(ISERROR('5a'!H14/'5a'!H$6*100),"n.a.",'5a'!H14/'5a'!H$6*100)</f>
        <v>98.488317057385999</v>
      </c>
      <c r="I14" s="7">
        <f>IF(ISERROR('5a'!I14/'5a'!I$6*100),"n.a.",'5a'!I14/'5a'!I$6*100)</f>
        <v>90.454144620811277</v>
      </c>
      <c r="J14" s="7">
        <f>IF(ISERROR('5a'!J14/'5a'!J$6*100),"n.a.",'5a'!J14/'5a'!J$6*100)</f>
        <v>91.542419844306636</v>
      </c>
      <c r="K14" s="7">
        <f>IF(ISERROR('5a'!K14/'5a'!K$6*100),"n.a.",'5a'!K14/'5a'!K$6*100)</f>
        <v>95.975399223133365</v>
      </c>
      <c r="L14" s="29">
        <f>IF(ISERROR('5a'!L14/'5a'!L$6*100),"n.a.",'5a'!L14/'5a'!L$6*100)</f>
        <v>96.896051846166969</v>
      </c>
      <c r="N14"/>
      <c r="O14"/>
      <c r="P14"/>
      <c r="Q14"/>
      <c r="R14"/>
      <c r="S14"/>
      <c r="T14"/>
      <c r="U14"/>
      <c r="V14"/>
      <c r="W14"/>
      <c r="X14"/>
    </row>
    <row r="15" spans="1:24">
      <c r="A15" s="76">
        <v>2008</v>
      </c>
      <c r="B15" s="17">
        <f>IF(ISERROR('5a'!B15/'5a'!B$7*100),"n.a.",'5a'!B15/'5a'!B$7*100)</f>
        <v>97.620436816892934</v>
      </c>
      <c r="C15" s="18">
        <f>IF(ISERROR('5a'!C15/'5a'!C$7*100),"n.a.",'5a'!C15/'5a'!C$7*100)</f>
        <v>95.662423385195666</v>
      </c>
      <c r="D15" s="18">
        <f>IF(ISERROR('5a'!D15/'5a'!D$7*100),"n.a.",'5a'!D15/'5a'!D$7*100)</f>
        <v>99.124343257443087</v>
      </c>
      <c r="E15" s="18">
        <f>IF(ISERROR('5a'!E15/'5a'!E$7*100),"n.a.",'5a'!E15/'5a'!E$7*100)</f>
        <v>98.21892875715028</v>
      </c>
      <c r="F15" s="18">
        <f>IF(ISERROR('5a'!F15/'5a'!F$7*100),"n.a.",'5a'!F15/'5a'!F$7*100)</f>
        <v>98.542655968560652</v>
      </c>
      <c r="G15" s="18">
        <f>IF(ISERROR('5a'!G15/'5a'!G$7*100),"n.a.",'5a'!G15/'5a'!G$7*100)</f>
        <v>99.049011286113995</v>
      </c>
      <c r="H15" s="18">
        <f>IF(ISERROR('5a'!H15/'5a'!H$7*100),"n.a.",'5a'!H15/'5a'!H$7*100)</f>
        <v>98.490907359801966</v>
      </c>
      <c r="I15" s="18">
        <f>IF(ISERROR('5a'!I15/'5a'!I$7*100),"n.a.",'5a'!I15/'5a'!I$7*100)</f>
        <v>90.337005125967934</v>
      </c>
      <c r="J15" s="18">
        <f>IF(ISERROR('5a'!J15/'5a'!J$7*100),"n.a.",'5a'!J15/'5a'!J$7*100)</f>
        <v>91.460557146576406</v>
      </c>
      <c r="K15" s="18">
        <f>IF(ISERROR('5a'!K15/'5a'!K$7*100),"n.a.",'5a'!K15/'5a'!K$7*100)</f>
        <v>95.96661054994388</v>
      </c>
      <c r="L15" s="21">
        <f>IF(ISERROR('5a'!L15/'5a'!L$7*100),"n.a.",'5a'!L15/'5a'!L$7*100)</f>
        <v>96.926720534967941</v>
      </c>
      <c r="N15"/>
      <c r="O15"/>
      <c r="P15"/>
      <c r="Q15"/>
      <c r="R15"/>
      <c r="S15"/>
      <c r="T15"/>
      <c r="U15"/>
      <c r="V15"/>
      <c r="W15"/>
      <c r="X15"/>
    </row>
    <row r="16" spans="1:24">
      <c r="A16" s="76">
        <v>2009</v>
      </c>
      <c r="B16" s="17">
        <f>IF(ISERROR('5a'!B16/'5a'!B$8*100),"n.a.",'5a'!B16/'5a'!B$8*100)</f>
        <v>97.616614097364945</v>
      </c>
      <c r="C16" s="18">
        <f>IF(ISERROR('5a'!C16/'5a'!C$8*100),"n.a.",'5a'!C16/'5a'!C$8*100)</f>
        <v>95.58789016662756</v>
      </c>
      <c r="D16" s="18">
        <f>IF(ISERROR('5a'!D16/'5a'!D$8*100),"n.a.",'5a'!D16/'5a'!D$8*100)</f>
        <v>99.221453287197235</v>
      </c>
      <c r="E16" s="18">
        <f>IF(ISERROR('5a'!E16/'5a'!E$8*100),"n.a.",'5a'!E16/'5a'!E$8*100)</f>
        <v>98.202741143004914</v>
      </c>
      <c r="F16" s="18">
        <f>IF(ISERROR('5a'!F16/'5a'!F$8*100),"n.a.",'5a'!F16/'5a'!F$8*100)</f>
        <v>98.534201954397389</v>
      </c>
      <c r="G16" s="18">
        <f>IF(ISERROR('5a'!G16/'5a'!G$8*100),"n.a.",'5a'!G16/'5a'!G$8*100)</f>
        <v>99.059770615112058</v>
      </c>
      <c r="H16" s="18">
        <f>IF(ISERROR('5a'!H16/'5a'!H$8*100),"n.a.",'5a'!H16/'5a'!H$8*100)</f>
        <v>98.491267954944703</v>
      </c>
      <c r="I16" s="18">
        <f>IF(ISERROR('5a'!I16/'5a'!I$8*100),"n.a.",'5a'!I16/'5a'!I$8*100)</f>
        <v>90.232608227439144</v>
      </c>
      <c r="J16" s="18">
        <f>IF(ISERROR('5a'!J16/'5a'!J$8*100),"n.a.",'5a'!J16/'5a'!J$8*100)</f>
        <v>91.402540741691269</v>
      </c>
      <c r="K16" s="18">
        <f>IF(ISERROR('5a'!K16/'5a'!K$8*100),"n.a.",'5a'!K16/'5a'!K$8*100)</f>
        <v>95.955995750368416</v>
      </c>
      <c r="L16" s="21">
        <f>IF(ISERROR('5a'!L16/'5a'!L$8*100),"n.a.",'5a'!L16/'5a'!L$8*100)</f>
        <v>96.961589910185367</v>
      </c>
      <c r="N16"/>
      <c r="O16"/>
      <c r="P16"/>
      <c r="Q16"/>
      <c r="R16"/>
      <c r="S16"/>
      <c r="T16"/>
      <c r="U16"/>
      <c r="V16"/>
      <c r="W16"/>
      <c r="X16"/>
    </row>
    <row r="17" spans="1:24">
      <c r="A17" s="76">
        <v>2010</v>
      </c>
      <c r="B17" s="17">
        <f>IF(ISERROR('5a'!B17/'5a'!B$9*100),"n.a.",'5a'!B17/'5a'!B$9*100)</f>
        <v>97.611549600297934</v>
      </c>
      <c r="C17" s="18">
        <f>IF(ISERROR('5a'!C17/'5a'!C$9*100),"n.a.",'5a'!C17/'5a'!C$9*100)</f>
        <v>95.515066573230541</v>
      </c>
      <c r="D17" s="18">
        <f>IF(ISERROR('5a'!D17/'5a'!D$9*100),"n.a.",'5a'!D17/'5a'!D$9*100)</f>
        <v>99.230769230769226</v>
      </c>
      <c r="E17" s="18">
        <f>IF(ISERROR('5a'!E17/'5a'!E$9*100),"n.a.",'5a'!E17/'5a'!E$9*100)</f>
        <v>98.185328185328174</v>
      </c>
      <c r="F17" s="18">
        <f>IF(ISERROR('5a'!F17/'5a'!F$9*100),"n.a.",'5a'!F17/'5a'!F$9*100)</f>
        <v>98.556834765688322</v>
      </c>
      <c r="G17" s="18">
        <f>IF(ISERROR('5a'!G17/'5a'!G$9*100),"n.a.",'5a'!G17/'5a'!G$9*100)</f>
        <v>99.067187115810185</v>
      </c>
      <c r="H17" s="18">
        <f>IF(ISERROR('5a'!H17/'5a'!H$9*100),"n.a.",'5a'!H17/'5a'!H$9*100)</f>
        <v>98.492136310136132</v>
      </c>
      <c r="I17" s="18">
        <f>IF(ISERROR('5a'!I17/'5a'!I$9*100),"n.a.",'5a'!I17/'5a'!I$9*100)</f>
        <v>90.159404888416574</v>
      </c>
      <c r="J17" s="18">
        <f>IF(ISERROR('5a'!J17/'5a'!J$9*100),"n.a.",'5a'!J17/'5a'!J$9*100)</f>
        <v>91.351624731318751</v>
      </c>
      <c r="K17" s="18">
        <f>IF(ISERROR('5a'!K17/'5a'!K$9*100),"n.a.",'5a'!K17/'5a'!K$9*100)</f>
        <v>95.916644150229672</v>
      </c>
      <c r="L17" s="21">
        <f>IF(ISERROR('5a'!L17/'5a'!L$9*100),"n.a.",'5a'!L17/'5a'!L$9*100)</f>
        <v>96.99927596470998</v>
      </c>
      <c r="N17"/>
      <c r="O17"/>
      <c r="P17"/>
      <c r="Q17"/>
      <c r="R17"/>
      <c r="S17"/>
      <c r="T17"/>
      <c r="U17"/>
      <c r="V17"/>
      <c r="W17"/>
      <c r="X17"/>
    </row>
    <row r="18" spans="1:24">
      <c r="A18" s="76">
        <v>2011</v>
      </c>
      <c r="B18" s="17">
        <f>IF(ISERROR('5a'!B18/'5a'!B$10*100),"n.a.",'5a'!B18/'5a'!B$10*100)</f>
        <v>97.604253388168118</v>
      </c>
      <c r="C18" s="18">
        <f>IF(ISERROR('5a'!C18/'5a'!C$10*100),"n.a.",'5a'!C18/'5a'!C$10*100)</f>
        <v>95.405783582089555</v>
      </c>
      <c r="D18" s="18">
        <f>IF(ISERROR('5a'!D18/'5a'!D$10*100),"n.a.",'5a'!D18/'5a'!D$10*100)</f>
        <v>99.244966442953015</v>
      </c>
      <c r="E18" s="18">
        <f>IF(ISERROR('5a'!E18/'5a'!E$10*100),"n.a.",'5a'!E18/'5a'!E$10*100)</f>
        <v>98.151713515594921</v>
      </c>
      <c r="F18" s="18">
        <f>IF(ISERROR('5a'!F18/'5a'!F$10*100),"n.a.",'5a'!F18/'5a'!F$10*100)</f>
        <v>98.530836293186951</v>
      </c>
      <c r="G18" s="18">
        <f>IF(ISERROR('5a'!G18/'5a'!G$10*100),"n.a.",'5a'!G18/'5a'!G$10*100)</f>
        <v>99.073905109489061</v>
      </c>
      <c r="H18" s="18">
        <f>IF(ISERROR('5a'!H18/'5a'!H$10*100),"n.a.",'5a'!H18/'5a'!H$10*100)</f>
        <v>98.492600287385244</v>
      </c>
      <c r="I18" s="18">
        <f>IF(ISERROR('5a'!I18/'5a'!I$10*100),"n.a.",'5a'!I18/'5a'!I$10*100)</f>
        <v>90.075535039865713</v>
      </c>
      <c r="J18" s="18">
        <f>IF(ISERROR('5a'!J18/'5a'!J$10*100),"n.a.",'5a'!J18/'5a'!J$10*100)</f>
        <v>91.275000000000006</v>
      </c>
      <c r="K18" s="18">
        <f>IF(ISERROR('5a'!K18/'5a'!K$10*100),"n.a.",'5a'!K18/'5a'!K$10*100)</f>
        <v>95.875740038581796</v>
      </c>
      <c r="L18" s="21">
        <f>IF(ISERROR('5a'!L18/'5a'!L$10*100),"n.a.",'5a'!L18/'5a'!L$10*100)</f>
        <v>97.025432026887557</v>
      </c>
      <c r="N18"/>
      <c r="O18"/>
      <c r="P18"/>
      <c r="Q18"/>
      <c r="R18"/>
      <c r="S18"/>
      <c r="T18"/>
      <c r="U18"/>
      <c r="V18"/>
      <c r="W18"/>
      <c r="X18"/>
    </row>
    <row r="19" spans="1:24">
      <c r="A19" s="76">
        <v>2012</v>
      </c>
      <c r="B19" s="17">
        <f>IF(ISERROR('5a'!B19/'5a'!B$11*100),"n.a.",'5a'!B19/'5a'!B$11*100)</f>
        <v>97.600867403158816</v>
      </c>
      <c r="C19" s="18">
        <f>IF(ISERROR('5a'!C19/'5a'!C$11*100),"n.a.",'5a'!C19/'5a'!C$11*100)</f>
        <v>95.300444236614453</v>
      </c>
      <c r="D19" s="18">
        <f>IF(ISERROR('5a'!D19/'5a'!D$11*100),"n.a.",'5a'!D19/'5a'!D$11*100)</f>
        <v>99.252491694352159</v>
      </c>
      <c r="E19" s="18">
        <f>IF(ISERROR('5a'!E19/'5a'!E$11*100),"n.a.",'5a'!E19/'5a'!E$11*100)</f>
        <v>98.116109188773564</v>
      </c>
      <c r="F19" s="18">
        <f>IF(ISERROR('5a'!F19/'5a'!F$11*100),"n.a.",'5a'!F19/'5a'!F$11*100)</f>
        <v>98.549089150411092</v>
      </c>
      <c r="G19" s="18">
        <f>IF(ISERROR('5a'!G19/'5a'!G$11*100),"n.a.",'5a'!G19/'5a'!G$11*100)</f>
        <v>99.079486561407734</v>
      </c>
      <c r="H19" s="18">
        <f>IF(ISERROR('5a'!H19/'5a'!H$11*100),"n.a.",'5a'!H19/'5a'!H$11*100)</f>
        <v>98.499480554677262</v>
      </c>
      <c r="I19" s="18">
        <f>IF(ISERROR('5a'!I19/'5a'!I$11*100),"n.a.",'5a'!I19/'5a'!I$11*100)</f>
        <v>89.969888900425715</v>
      </c>
      <c r="J19" s="18">
        <f>IF(ISERROR('5a'!J19/'5a'!J$11*100),"n.a.",'5a'!J19/'5a'!J$11*100)</f>
        <v>91.220715166461147</v>
      </c>
      <c r="K19" s="18">
        <f>IF(ISERROR('5a'!K19/'5a'!K$11*100),"n.a.",'5a'!K19/'5a'!K$11*100)</f>
        <v>95.869572298771942</v>
      </c>
      <c r="L19" s="21">
        <f>IF(ISERROR('5a'!L19/'5a'!L$11*100),"n.a.",'5a'!L19/'5a'!L$11*100)</f>
        <v>97.040318775232009</v>
      </c>
      <c r="N19"/>
      <c r="O19"/>
      <c r="P19"/>
      <c r="Q19"/>
      <c r="R19"/>
      <c r="S19"/>
      <c r="T19"/>
      <c r="U19"/>
      <c r="V19"/>
      <c r="W19"/>
      <c r="X19"/>
    </row>
    <row r="20" spans="1:24">
      <c r="A20" s="98">
        <v>2013</v>
      </c>
      <c r="B20" s="23">
        <f>IF(ISERROR('5a'!B20/'5a'!B$12*100),"n.a.",'5a'!B20/'5a'!B$12*100)</f>
        <v>97.602290640737692</v>
      </c>
      <c r="C20" s="24">
        <f>IF(ISERROR('5a'!C20/'5a'!C$12*100),"n.a.",'5a'!C20/'5a'!C$12*100)</f>
        <v>95.227008149010473</v>
      </c>
      <c r="D20" s="24">
        <f>IF(ISERROR('5a'!D20/'5a'!D$12*100),"n.a.",'5a'!D20/'5a'!D$12*100)</f>
        <v>99.171499585749785</v>
      </c>
      <c r="E20" s="24">
        <f>IF(ISERROR('5a'!E20/'5a'!E$12*100),"n.a.",'5a'!E20/'5a'!E$12*100)</f>
        <v>98.093166112106474</v>
      </c>
      <c r="F20" s="24">
        <f>IF(ISERROR('5a'!F20/'5a'!F$12*100),"n.a.",'5a'!F20/'5a'!F$12*100)</f>
        <v>98.516129032258064</v>
      </c>
      <c r="G20" s="24">
        <f>IF(ISERROR('5a'!G20/'5a'!G$12*100),"n.a.",'5a'!G20/'5a'!G$12*100)</f>
        <v>99.088395725920947</v>
      </c>
      <c r="H20" s="24">
        <f>IF(ISERROR('5a'!H20/'5a'!H$12*100),"n.a.",'5a'!H20/'5a'!H$12*100)</f>
        <v>98.505837409404123</v>
      </c>
      <c r="I20" s="24">
        <f>IF(ISERROR('5a'!I20/'5a'!I$12*100),"n.a.",'5a'!I20/'5a'!I$12*100)</f>
        <v>89.881869542886491</v>
      </c>
      <c r="J20" s="24">
        <f>IF(ISERROR('5a'!J20/'5a'!J$12*100),"n.a.",'5a'!J20/'5a'!J$12*100)</f>
        <v>91.223822781745554</v>
      </c>
      <c r="K20" s="24">
        <f>IF(ISERROR('5a'!K20/'5a'!K$12*100),"n.a.",'5a'!K20/'5a'!K$12*100)</f>
        <v>95.917788355451876</v>
      </c>
      <c r="L20" s="25">
        <f>IF(ISERROR('5a'!L20/'5a'!L$12*100),"n.a.",'5a'!L20/'5a'!L$12*100)</f>
        <v>97.065767284991566</v>
      </c>
      <c r="N20"/>
      <c r="O20"/>
      <c r="P20"/>
      <c r="Q20"/>
      <c r="R20"/>
      <c r="S20"/>
      <c r="T20"/>
      <c r="U20"/>
      <c r="V20"/>
      <c r="W20"/>
      <c r="X20"/>
    </row>
    <row r="21" spans="1:24">
      <c r="A21" s="77" t="s">
        <v>247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8"/>
      <c r="N21"/>
      <c r="O21"/>
      <c r="P21"/>
      <c r="Q21"/>
      <c r="R21"/>
      <c r="S21"/>
      <c r="T21"/>
      <c r="U21"/>
      <c r="V21"/>
      <c r="W21"/>
      <c r="X21"/>
    </row>
    <row r="22" spans="1:24">
      <c r="A22" s="97">
        <v>2007</v>
      </c>
      <c r="B22" s="6">
        <f>IF(ISERROR('5a'!B22/'5a'!B$6*100),"n.a.",'5a'!B22/'5a'!B$6*100)</f>
        <v>2.3751974932032169</v>
      </c>
      <c r="C22" s="7">
        <f>IF(ISERROR('5a'!C22/'5a'!C$6*100),"n.a.",'5a'!C22/'5a'!C$6*100)</f>
        <v>4.2226940316112289</v>
      </c>
      <c r="D22" s="7">
        <f>IF(ISERROR('5a'!D22/'5a'!D$6*100),"n.a.",'5a'!D22/'5a'!D$6*100)</f>
        <v>0.79787234042553201</v>
      </c>
      <c r="E22" s="7">
        <f>IF(ISERROR('5a'!E22/'5a'!E$6*100),"n.a.",'5a'!E22/'5a'!E$6*100)</f>
        <v>1.7754569190600522</v>
      </c>
      <c r="F22" s="7">
        <f>IF(ISERROR('5a'!F22/'5a'!F$6*100),"n.a.",'5a'!F22/'5a'!F$6*100)</f>
        <v>1.4471304061831936</v>
      </c>
      <c r="G22" s="7">
        <f>IF(ISERROR('5a'!G22/'5a'!G$6*100),"n.a.",'5a'!G22/'5a'!G$6*100)</f>
        <v>0.96143149999205424</v>
      </c>
      <c r="H22" s="7">
        <f>IF(ISERROR('5a'!H22/'5a'!H$6*100),"n.a.",'5a'!H22/'5a'!H$6*100)</f>
        <v>1.5126488742067286</v>
      </c>
      <c r="I22" s="7">
        <f>IF(ISERROR('5a'!I22/'5a'!I$6*100),"n.a.",'5a'!I22/'5a'!I$6*100)</f>
        <v>9.545855379188712</v>
      </c>
      <c r="J22" s="7">
        <f>IF(ISERROR('5a'!J22/'5a'!J$6*100),"n.a.",'5a'!J22/'5a'!J$6*100)</f>
        <v>8.4575801556933623</v>
      </c>
      <c r="K22" s="7">
        <f>IF(ISERROR('5a'!K22/'5a'!K$6*100),"n.a.",'5a'!K22/'5a'!K$6*100)</f>
        <v>4.0246007768666381</v>
      </c>
      <c r="L22" s="29">
        <f>IF(ISERROR('5a'!L22/'5a'!L$6*100),"n.a.",'5a'!L22/'5a'!L$6*100)</f>
        <v>3.1039481538330351</v>
      </c>
      <c r="N22"/>
      <c r="O22"/>
      <c r="P22"/>
      <c r="Q22"/>
      <c r="R22"/>
      <c r="S22"/>
      <c r="T22"/>
      <c r="U22"/>
      <c r="V22"/>
      <c r="W22"/>
      <c r="X22"/>
    </row>
    <row r="23" spans="1:24">
      <c r="A23" s="76">
        <v>2008</v>
      </c>
      <c r="B23" s="17">
        <f>IF(ISERROR('5a'!B23/'5a'!B$7*100),"n.a.",'5a'!B23/'5a'!B$7*100)</f>
        <v>2.3795631831070709</v>
      </c>
      <c r="C23" s="18">
        <f>IF(ISERROR('5a'!C23/'5a'!C$7*100),"n.a.",'5a'!C23/'5a'!C$7*100)</f>
        <v>4.3140028288543144</v>
      </c>
      <c r="D23" s="18">
        <f>IF(ISERROR('5a'!D23/'5a'!D$7*100),"n.a.",'5a'!D23/'5a'!D$7*100)</f>
        <v>0.78809106830122588</v>
      </c>
      <c r="E23" s="18">
        <f>IF(ISERROR('5a'!E23/'5a'!E$7*100),"n.a.",'5a'!E23/'5a'!E$7*100)</f>
        <v>1.7810712428497137</v>
      </c>
      <c r="F23" s="18">
        <f>IF(ISERROR('5a'!F23/'5a'!F$7*100),"n.a.",'5a'!F23/'5a'!F$7*100)</f>
        <v>1.4573440314393318</v>
      </c>
      <c r="G23" s="18">
        <f>IF(ISERROR('5a'!G23/'5a'!G$7*100),"n.a.",'5a'!G23/'5a'!G$7*100)</f>
        <v>0.95098871388600714</v>
      </c>
      <c r="H23" s="18">
        <f>IF(ISERROR('5a'!H23/'5a'!H$7*100),"n.a.",'5a'!H23/'5a'!H$7*100)</f>
        <v>1.5090926401980387</v>
      </c>
      <c r="I23" s="18">
        <f>IF(ISERROR('5a'!I23/'5a'!I$7*100),"n.a.",'5a'!I23/'5a'!I$7*100)</f>
        <v>9.6520885592758212</v>
      </c>
      <c r="J23" s="18">
        <f>IF(ISERROR('5a'!J23/'5a'!J$7*100),"n.a.",'5a'!J23/'5a'!J$7*100)</f>
        <v>8.5264254100494661</v>
      </c>
      <c r="K23" s="18">
        <f>IF(ISERROR('5a'!K23/'5a'!K$7*100),"n.a.",'5a'!K23/'5a'!K$7*100)</f>
        <v>4.036896745230079</v>
      </c>
      <c r="L23" s="21">
        <f>IF(ISERROR('5a'!L23/'5a'!L$7*100),"n.a.",'5a'!L23/'5a'!L$7*100)</f>
        <v>3.0732794650320425</v>
      </c>
      <c r="N23"/>
      <c r="O23"/>
      <c r="P23"/>
      <c r="Q23"/>
      <c r="R23"/>
      <c r="S23"/>
      <c r="T23"/>
      <c r="U23"/>
      <c r="V23"/>
      <c r="W23"/>
      <c r="X23"/>
    </row>
    <row r="24" spans="1:24">
      <c r="A24" s="76">
        <v>2009</v>
      </c>
      <c r="B24" s="17">
        <f>IF(ISERROR('5a'!B24/'5a'!B$8*100),"n.a.",'5a'!B24/'5a'!B$8*100)</f>
        <v>2.3833859026350592</v>
      </c>
      <c r="C24" s="18">
        <f>IF(ISERROR('5a'!C24/'5a'!C$8*100),"n.a.",'5a'!C24/'5a'!C$8*100)</f>
        <v>4.4121098333724476</v>
      </c>
      <c r="D24" s="18">
        <f>IF(ISERROR('5a'!D24/'5a'!D$8*100),"n.a.",'5a'!D24/'5a'!D$8*100)</f>
        <v>0.77854671280276821</v>
      </c>
      <c r="E24" s="18">
        <f>IF(ISERROR('5a'!E24/'5a'!E$8*100),"n.a.",'5a'!E24/'5a'!E$8*100)</f>
        <v>1.7972588569950869</v>
      </c>
      <c r="F24" s="18">
        <f>IF(ISERROR('5a'!F24/'5a'!F$8*100),"n.a.",'5a'!F24/'5a'!F$8*100)</f>
        <v>1.4495114006514658</v>
      </c>
      <c r="G24" s="18">
        <f>IF(ISERROR('5a'!G24/'5a'!G$8*100),"n.a.",'5a'!G24/'5a'!G$8*100)</f>
        <v>0.94178348304478909</v>
      </c>
      <c r="H24" s="18">
        <f>IF(ISERROR('5a'!H24/'5a'!H$8*100),"n.a.",'5a'!H24/'5a'!H$8*100)</f>
        <v>1.5087320450552855</v>
      </c>
      <c r="I24" s="18">
        <f>IF(ISERROR('5a'!I24/'5a'!I$8*100),"n.a.",'5a'!I24/'5a'!I$8*100)</f>
        <v>9.7566228731423639</v>
      </c>
      <c r="J24" s="18">
        <f>IF(ISERROR('5a'!J24/'5a'!J$8*100),"n.a.",'5a'!J24/'5a'!J$8*100)</f>
        <v>8.5974592583087386</v>
      </c>
      <c r="K24" s="18">
        <f>IF(ISERROR('5a'!K24/'5a'!K$8*100),"n.a.",'5a'!K24/'5a'!K$8*100)</f>
        <v>4.0440042496315849</v>
      </c>
      <c r="L24" s="21">
        <f>IF(ISERROR('5a'!L24/'5a'!L$8*100),"n.a.",'5a'!L24/'5a'!L$8*100)</f>
        <v>3.0356801616117495</v>
      </c>
      <c r="N24"/>
      <c r="O24"/>
      <c r="P24"/>
      <c r="Q24"/>
      <c r="R24"/>
      <c r="S24"/>
      <c r="T24"/>
      <c r="U24"/>
      <c r="V24"/>
      <c r="W24"/>
      <c r="X24"/>
    </row>
    <row r="25" spans="1:24">
      <c r="A25" s="76">
        <v>2010</v>
      </c>
      <c r="B25" s="17">
        <f>IF(ISERROR('5a'!B25/'5a'!B$9*100),"n.a.",'5a'!B25/'5a'!B$9*100)</f>
        <v>2.3884503997020765</v>
      </c>
      <c r="C25" s="18">
        <f>IF(ISERROR('5a'!C25/'5a'!C$9*100),"n.a.",'5a'!C25/'5a'!C$9*100)</f>
        <v>4.4849334267694463</v>
      </c>
      <c r="D25" s="18">
        <f>IF(ISERROR('5a'!D25/'5a'!D$9*100),"n.a.",'5a'!D25/'5a'!D$9*100)</f>
        <v>0.76923076923076927</v>
      </c>
      <c r="E25" s="18">
        <f>IF(ISERROR('5a'!E25/'5a'!E$9*100),"n.a.",'5a'!E25/'5a'!E$9*100)</f>
        <v>1.8146718146718148</v>
      </c>
      <c r="F25" s="18">
        <f>IF(ISERROR('5a'!F25/'5a'!F$9*100),"n.a.",'5a'!F25/'5a'!F$9*100)</f>
        <v>1.4593805740230257</v>
      </c>
      <c r="G25" s="18">
        <f>IF(ISERROR('5a'!G25/'5a'!G$9*100),"n.a.",'5a'!G25/'5a'!G$9*100)</f>
        <v>0.93434964347184657</v>
      </c>
      <c r="H25" s="18">
        <f>IF(ISERROR('5a'!H25/'5a'!H$9*100),"n.a.",'5a'!H25/'5a'!H$9*100)</f>
        <v>1.5087904653339637</v>
      </c>
      <c r="I25" s="18">
        <f>IF(ISERROR('5a'!I25/'5a'!I$9*100),"n.a.",'5a'!I25/'5a'!I$9*100)</f>
        <v>9.8405951115834203</v>
      </c>
      <c r="J25" s="18">
        <f>IF(ISERROR('5a'!J25/'5a'!J$9*100),"n.a.",'5a'!J25/'5a'!J$9*100)</f>
        <v>8.6483752686812512</v>
      </c>
      <c r="K25" s="18">
        <f>IF(ISERROR('5a'!K25/'5a'!K$9*100),"n.a.",'5a'!K25/'5a'!K$9*100)</f>
        <v>4.0833558497703324</v>
      </c>
      <c r="L25" s="21">
        <f>IF(ISERROR('5a'!L25/'5a'!L$9*100),"n.a.",'5a'!L25/'5a'!L$9*100)</f>
        <v>3.0007240352900166</v>
      </c>
    </row>
    <row r="26" spans="1:24">
      <c r="A26" s="76">
        <v>2011</v>
      </c>
      <c r="B26" s="17">
        <f>IF(ISERROR('5a'!B26/'5a'!B$10*100),"n.a.",'5a'!B26/'5a'!B$10*100)</f>
        <v>2.3957466118318798</v>
      </c>
      <c r="C26" s="18">
        <f>IF(ISERROR('5a'!C26/'5a'!C$10*100),"n.a.",'5a'!C26/'5a'!C$10*100)</f>
        <v>4.5942164179104479</v>
      </c>
      <c r="D26" s="18">
        <f>IF(ISERROR('5a'!D26/'5a'!D$10*100),"n.a.",'5a'!D26/'5a'!D$10*100)</f>
        <v>0.75503355704697994</v>
      </c>
      <c r="E26" s="18">
        <f>IF(ISERROR('5a'!E26/'5a'!E$10*100),"n.a.",'5a'!E26/'5a'!E$10*100)</f>
        <v>1.8482864844050828</v>
      </c>
      <c r="F26" s="18">
        <f>IF(ISERROR('5a'!F26/'5a'!F$10*100),"n.a.",'5a'!F26/'5a'!F$10*100)</f>
        <v>1.469163706813045</v>
      </c>
      <c r="G26" s="18">
        <f>IF(ISERROR('5a'!G26/'5a'!G$10*100),"n.a.",'5a'!G26/'5a'!G$10*100)</f>
        <v>0.92609489051094884</v>
      </c>
      <c r="H26" s="18">
        <f>IF(ISERROR('5a'!H26/'5a'!H$10*100),"n.a.",'5a'!H26/'5a'!H$10*100)</f>
        <v>1.507399712614748</v>
      </c>
      <c r="I26" s="18">
        <f>IF(ISERROR('5a'!I26/'5a'!I$10*100),"n.a.",'5a'!I26/'5a'!I$10*100)</f>
        <v>9.9349559378934114</v>
      </c>
      <c r="J26" s="18">
        <f>IF(ISERROR('5a'!J26/'5a'!J$10*100),"n.a.",'5a'!J26/'5a'!J$10*100)</f>
        <v>8.7249999999999996</v>
      </c>
      <c r="K26" s="18">
        <f>IF(ISERROR('5a'!K26/'5a'!K$10*100),"n.a.",'5a'!K26/'5a'!K$10*100)</f>
        <v>4.1242599614182129</v>
      </c>
      <c r="L26" s="21">
        <f>IF(ISERROR('5a'!L26/'5a'!L$10*100),"n.a.",'5a'!L26/'5a'!L$10*100)</f>
        <v>2.9745679731124461</v>
      </c>
    </row>
    <row r="27" spans="1:24">
      <c r="A27" s="76">
        <v>2012</v>
      </c>
      <c r="B27" s="17">
        <f>IF(ISERROR('5a'!B27/'5a'!B$11*100),"n.a.",'5a'!B27/'5a'!B$11*100)</f>
        <v>2.3994857740231117</v>
      </c>
      <c r="C27" s="18">
        <f>IF(ISERROR('5a'!C27/'5a'!C$11*100),"n.a.",'5a'!C27/'5a'!C$11*100)</f>
        <v>4.6995557633855514</v>
      </c>
      <c r="D27" s="18">
        <f>IF(ISERROR('5a'!D27/'5a'!D$11*100),"n.a.",'5a'!D27/'5a'!D$11*100)</f>
        <v>0.83056478405315604</v>
      </c>
      <c r="E27" s="18">
        <f>IF(ISERROR('5a'!E27/'5a'!E$11*100),"n.a.",'5a'!E27/'5a'!E$11*100)</f>
        <v>1.8838908112264514</v>
      </c>
      <c r="F27" s="18">
        <f>IF(ISERROR('5a'!F27/'5a'!F$11*100),"n.a.",'5a'!F27/'5a'!F$11*100)</f>
        <v>1.4670320812510076</v>
      </c>
      <c r="G27" s="18">
        <f>IF(ISERROR('5a'!G27/'5a'!G$11*100),"n.a.",'5a'!G27/'5a'!G$11*100)</f>
        <v>0.91900686995299508</v>
      </c>
      <c r="H27" s="18">
        <f>IF(ISERROR('5a'!H27/'5a'!H$11*100),"n.a.",'5a'!H27/'5a'!H$11*100)</f>
        <v>1.5014228284927049</v>
      </c>
      <c r="I27" s="18">
        <f>IF(ISERROR('5a'!I27/'5a'!I$11*100),"n.a.",'5a'!I27/'5a'!I$11*100)</f>
        <v>10.019727961790052</v>
      </c>
      <c r="J27" s="18">
        <f>IF(ISERROR('5a'!J27/'5a'!J$11*100),"n.a.",'5a'!J27/'5a'!J$11*100)</f>
        <v>8.779284833538842</v>
      </c>
      <c r="K27" s="18">
        <f>IF(ISERROR('5a'!K27/'5a'!K$11*100),"n.a.",'5a'!K27/'5a'!K$11*100)</f>
        <v>4.1304277012280535</v>
      </c>
      <c r="L27" s="21">
        <f>IF(ISERROR('5a'!L27/'5a'!L$11*100),"n.a.",'5a'!L27/'5a'!L$11*100)</f>
        <v>2.9596812247679969</v>
      </c>
    </row>
    <row r="28" spans="1:24">
      <c r="A28" s="98">
        <v>2013</v>
      </c>
      <c r="B28" s="23">
        <f>IF(ISERROR('5a'!B28/'5a'!B$12*100),"n.a.",'5a'!B28/'5a'!B$12*100)</f>
        <v>2.3977093592623078</v>
      </c>
      <c r="C28" s="24">
        <f>IF(ISERROR('5a'!C28/'5a'!C$12*100),"n.a.",'5a'!C28/'5a'!C$12*100)</f>
        <v>4.7497089639115249</v>
      </c>
      <c r="D28" s="24">
        <f>IF(ISERROR('5a'!D28/'5a'!D$12*100),"n.a.",'5a'!D28/'5a'!D$12*100)</f>
        <v>0.82850041425020715</v>
      </c>
      <c r="E28" s="24">
        <f>IF(ISERROR('5a'!E28/'5a'!E$12*100),"n.a.",'5a'!E28/'5a'!E$12*100)</f>
        <v>1.9068338878935245</v>
      </c>
      <c r="F28" s="24">
        <f>IF(ISERROR('5a'!F28/'5a'!F$12*100),"n.a.",'5a'!F28/'5a'!F$12*100)</f>
        <v>1.467741935483871</v>
      </c>
      <c r="G28" s="24">
        <f>IF(ISERROR('5a'!G28/'5a'!G$12*100),"n.a.",'5a'!G28/'5a'!G$12*100)</f>
        <v>0.91160427407905553</v>
      </c>
      <c r="H28" s="24">
        <f>IF(ISERROR('5a'!H28/'5a'!H$12*100),"n.a.",'5a'!H28/'5a'!H$12*100)</f>
        <v>1.49416259059588</v>
      </c>
      <c r="I28" s="24">
        <f>IF(ISERROR('5a'!I28/'5a'!I$12*100),"n.a.",'5a'!I28/'5a'!I$12*100)</f>
        <v>10.118130457113509</v>
      </c>
      <c r="J28" s="24">
        <f>IF(ISERROR('5a'!J28/'5a'!J$12*100),"n.a.",'5a'!J28/'5a'!J$12*100)</f>
        <v>8.776177218254448</v>
      </c>
      <c r="K28" s="24">
        <f>IF(ISERROR('5a'!K28/'5a'!K$12*100),"n.a.",'5a'!K28/'5a'!K$12*100)</f>
        <v>4.0822116445481189</v>
      </c>
      <c r="L28" s="25">
        <f>IF(ISERROR('5a'!L28/'5a'!L$12*100),"n.a.",'5a'!L28/'5a'!L$12*100)</f>
        <v>2.9342327150084313</v>
      </c>
    </row>
    <row r="29" spans="1:24">
      <c r="A29" s="77" t="s">
        <v>61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7"/>
    </row>
    <row r="30" spans="1:24">
      <c r="A30" s="97">
        <v>2007</v>
      </c>
      <c r="B30" s="6">
        <f>IF(ISERROR('5a'!B30/'5a'!B$6*100),"n.a.",'5a'!B30/'5a'!B$6*100)</f>
        <v>1.1598837099687405</v>
      </c>
      <c r="C30" s="7">
        <f>IF(ISERROR('5a'!C30/'5a'!C$6*100),"n.a.",'5a'!C30/'5a'!C$6*100)</f>
        <v>2.0759613116301017</v>
      </c>
      <c r="D30" s="7">
        <f>IF(ISERROR('5a'!D30/'5a'!D$6*100),"n.a.",'5a'!D30/'5a'!D$6*100)</f>
        <v>0.62056737588652477</v>
      </c>
      <c r="E30" s="7">
        <f>IF(ISERROR('5a'!E30/'5a'!E$6*100),"n.a.",'5a'!E30/'5a'!E$6*100)</f>
        <v>0.86161879895561355</v>
      </c>
      <c r="F30" s="7">
        <f>IF(ISERROR('5a'!F30/'5a'!F$6*100),"n.a.",'5a'!F30/'5a'!F$6*100)</f>
        <v>0.78934385791810546</v>
      </c>
      <c r="G30" s="7">
        <f>IF(ISERROR('5a'!G30/'5a'!G$6*100),"n.a.",'5a'!G30/'5a'!G$6*100)</f>
        <v>0.46879717768207607</v>
      </c>
      <c r="H30" s="7">
        <f>IF(ISERROR('5a'!H30/'5a'!H$6*100),"n.a.",'5a'!H30/'5a'!H$6*100)</f>
        <v>0.8876911337139104</v>
      </c>
      <c r="I30" s="7">
        <f>IF(ISERROR('5a'!I30/'5a'!I$6*100),"n.a.",'5a'!I30/'5a'!I$6*100)</f>
        <v>3.4391534391534391</v>
      </c>
      <c r="J30" s="7">
        <f>IF(ISERROR('5a'!J30/'5a'!J$6*100),"n.a.",'5a'!J30/'5a'!J$6*100)</f>
        <v>3.7076131415754063</v>
      </c>
      <c r="K30" s="7">
        <f>IF(ISERROR('5a'!K30/'5a'!K$6*100),"n.a.",'5a'!K30/'5a'!K$6*100)</f>
        <v>1.5753129046180405</v>
      </c>
      <c r="L30" s="29">
        <f>IF(ISERROR('5a'!L30/'5a'!L$6*100),"n.a.",'5a'!L30/'5a'!L$6*100)</f>
        <v>1.7651573292402152</v>
      </c>
      <c r="N30"/>
      <c r="O30"/>
      <c r="P30"/>
      <c r="Q30"/>
      <c r="R30"/>
      <c r="S30"/>
      <c r="T30"/>
      <c r="U30"/>
      <c r="V30"/>
      <c r="W30"/>
      <c r="X30"/>
    </row>
    <row r="31" spans="1:24">
      <c r="A31" s="76">
        <v>2008</v>
      </c>
      <c r="B31" s="17">
        <f>IF(ISERROR('5a'!B31/'5a'!B$7*100),"n.a.",'5a'!B31/'5a'!B$7*100)</f>
        <v>1.1587502740790017</v>
      </c>
      <c r="C31" s="18">
        <f>IF(ISERROR('5a'!C31/'5a'!C$7*100),"n.a.",'5a'!C31/'5a'!C$7*100)</f>
        <v>2.1452145214521452</v>
      </c>
      <c r="D31" s="18">
        <f>IF(ISERROR('5a'!D31/'5a'!D$7*100),"n.a.",'5a'!D31/'5a'!D$7*100)</f>
        <v>0.52539404553415059</v>
      </c>
      <c r="E31" s="18">
        <f>IF(ISERROR('5a'!E31/'5a'!E$7*100),"n.a.",'5a'!E31/'5a'!E$7*100)</f>
        <v>0.85803432137285474</v>
      </c>
      <c r="F31" s="18">
        <f>IF(ISERROR('5a'!F31/'5a'!F$7*100),"n.a.",'5a'!F31/'5a'!F$7*100)</f>
        <v>0.80235794989356479</v>
      </c>
      <c r="G31" s="18">
        <f>IF(ISERROR('5a'!G31/'5a'!G$7*100),"n.a.",'5a'!G31/'5a'!G$7*100)</f>
        <v>0.45741771196831083</v>
      </c>
      <c r="H31" s="18">
        <f>IF(ISERROR('5a'!H31/'5a'!H$7*100),"n.a.",'5a'!H31/'5a'!H$7*100)</f>
        <v>0.8835570789298296</v>
      </c>
      <c r="I31" s="18">
        <f>IF(ISERROR('5a'!I31/'5a'!I$7*100),"n.a.",'5a'!I31/'5a'!I$7*100)</f>
        <v>3.4900207219980368</v>
      </c>
      <c r="J31" s="18">
        <f>IF(ISERROR('5a'!J31/'5a'!J$7*100),"n.a.",'5a'!J31/'5a'!J$7*100)</f>
        <v>3.7360062483728198</v>
      </c>
      <c r="K31" s="18">
        <f>IF(ISERROR('5a'!K31/'5a'!K$7*100),"n.a.",'5a'!K31/'5a'!K$7*100)</f>
        <v>1.585297418630752</v>
      </c>
      <c r="L31" s="21">
        <f>IF(ISERROR('5a'!L31/'5a'!L$7*100),"n.a.",'5a'!L31/'5a'!L$7*100)</f>
        <v>1.7442184452493732</v>
      </c>
      <c r="N31"/>
      <c r="O31"/>
      <c r="P31"/>
      <c r="Q31"/>
      <c r="R31"/>
      <c r="S31"/>
      <c r="T31"/>
      <c r="U31"/>
      <c r="V31"/>
      <c r="W31"/>
      <c r="X31"/>
    </row>
    <row r="32" spans="1:24">
      <c r="A32" s="76">
        <v>2009</v>
      </c>
      <c r="B32" s="17">
        <f>IF(ISERROR('5a'!B32/'5a'!B$8*100),"n.a.",'5a'!B32/'5a'!B$8*100)</f>
        <v>1.1587226575522123</v>
      </c>
      <c r="C32" s="18">
        <f>IF(ISERROR('5a'!C32/'5a'!C$8*100),"n.a.",'5a'!C32/'5a'!C$8*100)</f>
        <v>2.229523586012673</v>
      </c>
      <c r="D32" s="18">
        <f>IF(ISERROR('5a'!D32/'5a'!D$8*100),"n.a.",'5a'!D32/'5a'!D$8*100)</f>
        <v>0.60553633217993075</v>
      </c>
      <c r="E32" s="18">
        <f>IF(ISERROR('5a'!E32/'5a'!E$8*100),"n.a.",'5a'!E32/'5a'!E$8*100)</f>
        <v>0.87923454874579787</v>
      </c>
      <c r="F32" s="18">
        <f>IF(ISERROR('5a'!F32/'5a'!F$8*100),"n.a.",'5a'!F32/'5a'!F$8*100)</f>
        <v>0.79804560260586332</v>
      </c>
      <c r="G32" s="18">
        <f>IF(ISERROR('5a'!G32/'5a'!G$8*100),"n.a.",'5a'!G32/'5a'!G$8*100)</f>
        <v>0.4475802691698007</v>
      </c>
      <c r="H32" s="18">
        <f>IF(ISERROR('5a'!H32/'5a'!H$8*100),"n.a.",'5a'!H32/'5a'!H$8*100)</f>
        <v>0.88212913468674548</v>
      </c>
      <c r="I32" s="18">
        <f>IF(ISERROR('5a'!I32/'5a'!I$8*100),"n.a.",'5a'!I32/'5a'!I$8*100)</f>
        <v>3.5537368080982121</v>
      </c>
      <c r="J32" s="18">
        <f>IF(ISERROR('5a'!J32/'5a'!J$8*100),"n.a.",'5a'!J32/'5a'!J$8*100)</f>
        <v>3.7726164506608497</v>
      </c>
      <c r="K32" s="18">
        <f>IF(ISERROR('5a'!K32/'5a'!K$8*100),"n.a.",'5a'!K32/'5a'!K$8*100)</f>
        <v>1.5901847218890299</v>
      </c>
      <c r="L32" s="21">
        <f>IF(ISERROR('5a'!L32/'5a'!L$8*100),"n.a.",'5a'!L32/'5a'!L$8*100)</f>
        <v>1.7225846960224949</v>
      </c>
      <c r="N32"/>
      <c r="O32"/>
      <c r="P32"/>
      <c r="Q32"/>
      <c r="R32"/>
      <c r="S32"/>
      <c r="T32"/>
      <c r="U32"/>
      <c r="V32"/>
      <c r="W32"/>
      <c r="X32"/>
    </row>
    <row r="33" spans="1:24">
      <c r="A33" s="76">
        <v>2010</v>
      </c>
      <c r="B33" s="17">
        <f>IF(ISERROR('5a'!B33/'5a'!B$9*100),"n.a.",'5a'!B33/'5a'!B$9*100)</f>
        <v>1.1584309840516882</v>
      </c>
      <c r="C33" s="18">
        <f>IF(ISERROR('5a'!C33/'5a'!C$9*100),"n.a.",'5a'!C33/'5a'!C$9*100)</f>
        <v>2.2891847699135717</v>
      </c>
      <c r="D33" s="18">
        <f>IF(ISERROR('5a'!D33/'5a'!D$9*100),"n.a.",'5a'!D33/'5a'!D$9*100)</f>
        <v>0.59829059829059827</v>
      </c>
      <c r="E33" s="18">
        <f>IF(ISERROR('5a'!E33/'5a'!E$9*100),"n.a.",'5a'!E33/'5a'!E$9*100)</f>
        <v>0.87516087516087515</v>
      </c>
      <c r="F33" s="18">
        <f>IF(ISERROR('5a'!F33/'5a'!F$9*100),"n.a.",'5a'!F33/'5a'!F$9*100)</f>
        <v>0.79455164585698068</v>
      </c>
      <c r="G33" s="18">
        <f>IF(ISERROR('5a'!G33/'5a'!G$9*100),"n.a.",'5a'!G33/'5a'!G$9*100)</f>
        <v>0.43797639537742811</v>
      </c>
      <c r="H33" s="18">
        <f>IF(ISERROR('5a'!H33/'5a'!H$9*100),"n.a.",'5a'!H33/'5a'!H$9*100)</f>
        <v>0.88043669660151436</v>
      </c>
      <c r="I33" s="18">
        <f>IF(ISERROR('5a'!I33/'5a'!I$9*100),"n.a.",'5a'!I33/'5a'!I$9*100)</f>
        <v>3.6025504782146651</v>
      </c>
      <c r="J33" s="18">
        <f>IF(ISERROR('5a'!J33/'5a'!J$9*100),"n.a.",'5a'!J33/'5a'!J$9*100)</f>
        <v>3.7805032241749905</v>
      </c>
      <c r="K33" s="18">
        <f>IF(ISERROR('5a'!K33/'5a'!K$9*100),"n.a.",'5a'!K33/'5a'!K$9*100)</f>
        <v>1.604296136179411</v>
      </c>
      <c r="L33" s="21">
        <f>IF(ISERROR('5a'!L33/'5a'!L$9*100),"n.a.",'5a'!L33/'5a'!L$9*100)</f>
        <v>1.700142125445818</v>
      </c>
      <c r="N33"/>
      <c r="O33"/>
      <c r="P33"/>
      <c r="Q33"/>
      <c r="R33"/>
      <c r="S33"/>
      <c r="T33"/>
      <c r="U33"/>
      <c r="V33"/>
      <c r="W33"/>
      <c r="X33"/>
    </row>
    <row r="34" spans="1:24">
      <c r="A34" s="76">
        <v>2011</v>
      </c>
      <c r="B34" s="17">
        <f>IF(ISERROR('5a'!B34/'5a'!B$10*100),"n.a.",'5a'!B34/'5a'!B$10*100)</f>
        <v>1.1598200599561943</v>
      </c>
      <c r="C34" s="18">
        <f>IF(ISERROR('5a'!C34/'5a'!C$10*100),"n.a.",'5a'!C34/'5a'!C$10*100)</f>
        <v>2.3554104477611939</v>
      </c>
      <c r="D34" s="18">
        <f>IF(ISERROR('5a'!D34/'5a'!D$10*100),"n.a.",'5a'!D34/'5a'!D$10*100)</f>
        <v>0.58724832214765099</v>
      </c>
      <c r="E34" s="18">
        <f>IF(ISERROR('5a'!E34/'5a'!E$10*100),"n.a.",'5a'!E34/'5a'!E$10*100)</f>
        <v>0.89847259658580414</v>
      </c>
      <c r="F34" s="18">
        <f>IF(ISERROR('5a'!F34/'5a'!F$10*100),"n.a.",'5a'!F34/'5a'!F$10*100)</f>
        <v>0.79108814982240883</v>
      </c>
      <c r="G34" s="18">
        <f>IF(ISERROR('5a'!G34/'5a'!G$10*100),"n.a.",'5a'!G34/'5a'!G$10*100)</f>
        <v>0.42883211678832123</v>
      </c>
      <c r="H34" s="18">
        <f>IF(ISERROR('5a'!H34/'5a'!H$10*100),"n.a.",'5a'!H34/'5a'!H$10*100)</f>
        <v>0.87863006928364185</v>
      </c>
      <c r="I34" s="18">
        <f>IF(ISERROR('5a'!I34/'5a'!I$10*100),"n.a.",'5a'!I34/'5a'!I$10*100)</f>
        <v>3.6613512379353752</v>
      </c>
      <c r="J34" s="18">
        <f>IF(ISERROR('5a'!J34/'5a'!J$10*100),"n.a.",'5a'!J34/'5a'!J$10*100)</f>
        <v>3.8125</v>
      </c>
      <c r="K34" s="18">
        <f>IF(ISERROR('5a'!K34/'5a'!K$10*100),"n.a.",'5a'!K34/'5a'!K$10*100)</f>
        <v>1.6230958557839421</v>
      </c>
      <c r="L34" s="21">
        <f>IF(ISERROR('5a'!L34/'5a'!L$10*100),"n.a.",'5a'!L34/'5a'!L$10*100)</f>
        <v>1.680472120041284</v>
      </c>
      <c r="N34"/>
      <c r="O34"/>
      <c r="P34"/>
      <c r="Q34"/>
      <c r="R34"/>
      <c r="S34"/>
      <c r="T34"/>
      <c r="U34"/>
      <c r="V34"/>
      <c r="W34"/>
      <c r="X34"/>
    </row>
    <row r="35" spans="1:24">
      <c r="A35" s="76">
        <v>2012</v>
      </c>
      <c r="B35" s="17">
        <f>IF(ISERROR('5a'!B35/'5a'!B$11*100),"n.a.",'5a'!B35/'5a'!B$11*100)</f>
        <v>1.1591275110897634</v>
      </c>
      <c r="C35" s="18">
        <f>IF(ISERROR('5a'!C35/'5a'!C$11*100),"n.a.",'5a'!C35/'5a'!C$11*100)</f>
        <v>2.43161094224924</v>
      </c>
      <c r="D35" s="18">
        <f>IF(ISERROR('5a'!D35/'5a'!D$11*100),"n.a.",'5a'!D35/'5a'!D$11*100)</f>
        <v>0.58139534883720922</v>
      </c>
      <c r="E35" s="18">
        <f>IF(ISERROR('5a'!E35/'5a'!E$11*100),"n.a.",'5a'!E35/'5a'!E$11*100)</f>
        <v>0.90990644623862615</v>
      </c>
      <c r="F35" s="18">
        <f>IF(ISERROR('5a'!F35/'5a'!F$11*100),"n.a.",'5a'!F35/'5a'!F$11*100)</f>
        <v>0.78994035144285046</v>
      </c>
      <c r="G35" s="18">
        <f>IF(ISERROR('5a'!G35/'5a'!G$11*100),"n.a.",'5a'!G35/'5a'!G$11*100)</f>
        <v>0.41882608171628299</v>
      </c>
      <c r="H35" s="18">
        <f>IF(ISERROR('5a'!H35/'5a'!H$11*100),"n.a.",'5a'!H35/'5a'!H$11*100)</f>
        <v>0.87357152536248261</v>
      </c>
      <c r="I35" s="18">
        <f>IF(ISERROR('5a'!I35/'5a'!I$11*100),"n.a.",'5a'!I35/'5a'!I$11*100)</f>
        <v>3.7171633267573458</v>
      </c>
      <c r="J35" s="18">
        <f>IF(ISERROR('5a'!J35/'5a'!J$11*100),"n.a.",'5a'!J35/'5a'!J$11*100)</f>
        <v>3.8471023427866831</v>
      </c>
      <c r="K35" s="18">
        <f>IF(ISERROR('5a'!K35/'5a'!K$11*100),"n.a.",'5a'!K35/'5a'!K$11*100)</f>
        <v>1.6254601127072541</v>
      </c>
      <c r="L35" s="21">
        <f>IF(ISERROR('5a'!L35/'5a'!L$11*100),"n.a.",'5a'!L35/'5a'!L$11*100)</f>
        <v>1.6698998584386306</v>
      </c>
      <c r="N35"/>
      <c r="O35"/>
      <c r="P35"/>
      <c r="Q35"/>
      <c r="R35"/>
      <c r="S35"/>
      <c r="T35"/>
      <c r="U35"/>
      <c r="V35"/>
      <c r="W35"/>
      <c r="X35"/>
    </row>
    <row r="36" spans="1:24">
      <c r="A36" s="98">
        <v>2013</v>
      </c>
      <c r="B36" s="23">
        <f>IF(ISERROR('5a'!B36/'5a'!B$12*100),"n.a.",'5a'!B36/'5a'!B$12*100)</f>
        <v>1.1561318583206617</v>
      </c>
      <c r="C36" s="24">
        <f>IF(ISERROR('5a'!C36/'5a'!C$12*100),"n.a.",'5a'!C36/'5a'!C$12*100)</f>
        <v>2.467986030267753</v>
      </c>
      <c r="D36" s="24">
        <f>IF(ISERROR('5a'!D36/'5a'!D$12*100),"n.a.",'5a'!D36/'5a'!D$12*100)</f>
        <v>0.57995028997514497</v>
      </c>
      <c r="E36" s="24">
        <f>IF(ISERROR('5a'!E36/'5a'!E$12*100),"n.a.",'5a'!E36/'5a'!E$12*100)</f>
        <v>0.93422062963910923</v>
      </c>
      <c r="F36" s="24">
        <f>IF(ISERROR('5a'!F36/'5a'!F$12*100),"n.a.",'5a'!F36/'5a'!F$12*100)</f>
        <v>0.79032258064516137</v>
      </c>
      <c r="G36" s="24">
        <f>IF(ISERROR('5a'!G36/'5a'!G$12*100),"n.a.",'5a'!G36/'5a'!G$12*100)</f>
        <v>0.41096913995367251</v>
      </c>
      <c r="H36" s="24">
        <f>IF(ISERROR('5a'!H36/'5a'!H$12*100),"n.a.",'5a'!H36/'5a'!H$12*100)</f>
        <v>0.86847084865578927</v>
      </c>
      <c r="I36" s="24">
        <f>IF(ISERROR('5a'!I36/'5a'!I$12*100),"n.a.",'5a'!I36/'5a'!I$12*100)</f>
        <v>3.7596302003081665</v>
      </c>
      <c r="J36" s="24">
        <f>IF(ISERROR('5a'!J36/'5a'!J$12*100),"n.a.",'5a'!J36/'5a'!J$12*100)</f>
        <v>3.8615179760319571</v>
      </c>
      <c r="K36" s="24">
        <f>IF(ISERROR('5a'!K36/'5a'!K$12*100),"n.a.",'5a'!K36/'5a'!K$12*100)</f>
        <v>1.6076663619455915</v>
      </c>
      <c r="L36" s="25">
        <f>IF(ISERROR('5a'!L36/'5a'!L$12*100),"n.a.",'5a'!L36/'5a'!L$12*100)</f>
        <v>1.6552081982098847</v>
      </c>
      <c r="N36"/>
      <c r="O36"/>
      <c r="P36"/>
      <c r="Q36"/>
      <c r="R36"/>
      <c r="S36"/>
      <c r="T36"/>
      <c r="U36"/>
      <c r="V36"/>
      <c r="W36"/>
      <c r="X36"/>
    </row>
    <row r="37" spans="1:24">
      <c r="A37" s="77" t="s">
        <v>60</v>
      </c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8"/>
      <c r="N37"/>
      <c r="O37"/>
      <c r="P37"/>
      <c r="Q37"/>
      <c r="R37"/>
      <c r="S37"/>
      <c r="T37"/>
      <c r="U37"/>
      <c r="V37"/>
      <c r="W37"/>
      <c r="X37"/>
    </row>
    <row r="38" spans="1:24">
      <c r="A38" s="97">
        <v>2007</v>
      </c>
      <c r="B38" s="6">
        <f>IF(ISERROR('5a'!B38/'5a'!B$6*100),"n.a.",'5a'!B38/'5a'!B$6*100)</f>
        <v>1.1659169152221538</v>
      </c>
      <c r="C38" s="7">
        <f>IF(ISERROR('5a'!C38/'5a'!C$6*100),"n.a.",'5a'!C38/'5a'!C$6*100)</f>
        <v>1.3446567586694977</v>
      </c>
      <c r="D38" s="7">
        <f>IF(ISERROR('5a'!D38/'5a'!D$6*100),"n.a.",'5a'!D38/'5a'!D$6*100)</f>
        <v>0.1773049645390071</v>
      </c>
      <c r="E38" s="7">
        <f>IF(ISERROR('5a'!E38/'5a'!E$6*100),"n.a.",'5a'!E38/'5a'!E$6*100)</f>
        <v>0.87467362924281999</v>
      </c>
      <c r="F38" s="7">
        <f>IF(ISERROR('5a'!F38/'5a'!F$6*100),"n.a.",'5a'!F38/'5a'!F$6*100)</f>
        <v>0.57556322973195195</v>
      </c>
      <c r="G38" s="7">
        <f>IF(ISERROR('5a'!G38/'5a'!G$6*100),"n.a.",'5a'!G38/'5a'!G$6*100)</f>
        <v>0.47356460660765648</v>
      </c>
      <c r="H38" s="7">
        <f>IF(ISERROR('5a'!H38/'5a'!H$6*100),"n.a.",'5a'!H38/'5a'!H$6*100)</f>
        <v>0.59597979271108015</v>
      </c>
      <c r="I38" s="7">
        <f>IF(ISERROR('5a'!I38/'5a'!I$6*100),"n.a.",'5a'!I38/'5a'!I$6*100)</f>
        <v>6.007495590828924</v>
      </c>
      <c r="J38" s="7">
        <f>IF(ISERROR('5a'!J38/'5a'!J$6*100),"n.a.",'5a'!J38/'5a'!J$6*100)</f>
        <v>4.7235783084839689</v>
      </c>
      <c r="K38" s="7">
        <f>IF(ISERROR('5a'!K38/'5a'!K$6*100),"n.a.",'5a'!K38/'5a'!K$6*100)</f>
        <v>2.3665659617321246</v>
      </c>
      <c r="L38" s="29">
        <f>IF(ISERROR('5a'!L38/'5a'!L$6*100),"n.a.",'5a'!L38/'5a'!L$6*100)</f>
        <v>1.2876268440351326</v>
      </c>
      <c r="N38"/>
      <c r="O38"/>
      <c r="P38"/>
      <c r="Q38"/>
      <c r="R38"/>
      <c r="S38"/>
      <c r="T38"/>
      <c r="U38"/>
      <c r="V38"/>
      <c r="W38"/>
      <c r="X38"/>
    </row>
    <row r="39" spans="1:24">
      <c r="A39" s="76">
        <v>2008</v>
      </c>
      <c r="B39" s="17">
        <f>IF(ISERROR('5a'!B39/'5a'!B$7*100),"n.a.",'5a'!B39/'5a'!B$7*100)</f>
        <v>1.1713857805955783</v>
      </c>
      <c r="C39" s="18">
        <f>IF(ISERROR('5a'!C39/'5a'!C$7*100),"n.a.",'5a'!C39/'5a'!C$7*100)</f>
        <v>1.2022630834512023</v>
      </c>
      <c r="D39" s="18">
        <f>IF(ISERROR('5a'!D39/'5a'!D$7*100),"n.a.",'5a'!D39/'5a'!D$7*100)</f>
        <v>0.26269702276707529</v>
      </c>
      <c r="E39" s="18">
        <f>IF(ISERROR('5a'!E39/'5a'!E$7*100),"n.a.",'5a'!E39/'5a'!E$7*100)</f>
        <v>0.8320332813312532</v>
      </c>
      <c r="F39" s="18">
        <f>IF(ISERROR('5a'!F39/'5a'!F$7*100),"n.a.",'5a'!F39/'5a'!F$7*100)</f>
        <v>0.58948747339119034</v>
      </c>
      <c r="G39" s="18">
        <f>IF(ISERROR('5a'!G39/'5a'!G$7*100),"n.a.",'5a'!G39/'5a'!G$7*100)</f>
        <v>0.46527712282687295</v>
      </c>
      <c r="H39" s="18">
        <f>IF(ISERROR('5a'!H39/'5a'!H$7*100),"n.a.",'5a'!H39/'5a'!H$7*100)</f>
        <v>0.60363705607921536</v>
      </c>
      <c r="I39" s="18">
        <f>IF(ISERROR('5a'!I39/'5a'!I$7*100),"n.a.",'5a'!I39/'5a'!I$7*100)</f>
        <v>6.096629948740321</v>
      </c>
      <c r="J39" s="18">
        <f>IF(ISERROR('5a'!J39/'5a'!J$7*100),"n.a.",'5a'!J39/'5a'!J$7*100)</f>
        <v>4.7383493881801613</v>
      </c>
      <c r="K39" s="18">
        <f>IF(ISERROR('5a'!K39/'5a'!K$7*100),"n.a.",'5a'!K39/'5a'!K$7*100)</f>
        <v>2.3849607182940518</v>
      </c>
      <c r="L39" s="21">
        <f>IF(ISERROR('5a'!L39/'5a'!L$7*100),"n.a.",'5a'!L39/'5a'!L$7*100)</f>
        <v>1.2900529395374756</v>
      </c>
      <c r="N39"/>
      <c r="O39"/>
      <c r="P39"/>
      <c r="Q39"/>
      <c r="R39"/>
      <c r="S39"/>
      <c r="T39"/>
      <c r="U39"/>
      <c r="V39"/>
      <c r="W39"/>
      <c r="X39"/>
    </row>
    <row r="40" spans="1:24">
      <c r="A40" s="76">
        <v>2009</v>
      </c>
      <c r="B40" s="17">
        <f>IF(ISERROR('5a'!B40/'5a'!B$8*100),"n.a.",'5a'!B40/'5a'!B$8*100)</f>
        <v>1.1832672095775039</v>
      </c>
      <c r="C40" s="18">
        <f>IF(ISERROR('5a'!C40/'5a'!C$8*100),"n.a.",'5a'!C40/'5a'!C$8*100)</f>
        <v>1.1264961276695609</v>
      </c>
      <c r="D40" s="18">
        <f>IF(ISERROR('5a'!D40/'5a'!D$8*100),"n.a.",'5a'!D40/'5a'!D$8*100)</f>
        <v>0.17301038062283738</v>
      </c>
      <c r="E40" s="18">
        <f>IF(ISERROR('5a'!E40/'5a'!E$8*100),"n.a.",'5a'!E40/'5a'!E$8*100)</f>
        <v>0.87923454874579787</v>
      </c>
      <c r="F40" s="18">
        <f>IF(ISERROR('5a'!F40/'5a'!F$8*100),"n.a.",'5a'!F40/'5a'!F$8*100)</f>
        <v>0.65146579804560267</v>
      </c>
      <c r="G40" s="18">
        <f>IF(ISERROR('5a'!G40/'5a'!G$8*100),"n.a.",'5a'!G40/'5a'!G$8*100)</f>
        <v>0.47244583967923409</v>
      </c>
      <c r="H40" s="18">
        <f>IF(ISERROR('5a'!H40/'5a'!H$8*100),"n.a.",'5a'!H40/'5a'!H$8*100)</f>
        <v>0.61157195599688097</v>
      </c>
      <c r="I40" s="18">
        <f>IF(ISERROR('5a'!I40/'5a'!I$8*100),"n.a.",'5a'!I40/'5a'!I$8*100)</f>
        <v>6.1382726685332756</v>
      </c>
      <c r="J40" s="18">
        <f>IF(ISERROR('5a'!J40/'5a'!J$8*100),"n.a.",'5a'!J40/'5a'!J$8*100)</f>
        <v>4.8248428076478893</v>
      </c>
      <c r="K40" s="18">
        <f>IF(ISERROR('5a'!K40/'5a'!K$8*100),"n.a.",'5a'!K40/'5a'!K$8*100)</f>
        <v>2.4092669385516978</v>
      </c>
      <c r="L40" s="21">
        <f>IF(ISERROR('5a'!L40/'5a'!L$8*100),"n.a.",'5a'!L40/'5a'!L$8*100)</f>
        <v>1.2776063989517075</v>
      </c>
      <c r="N40"/>
      <c r="O40"/>
      <c r="P40"/>
      <c r="Q40"/>
      <c r="R40"/>
      <c r="S40"/>
      <c r="T40"/>
      <c r="U40"/>
      <c r="V40"/>
      <c r="W40"/>
      <c r="X40"/>
    </row>
    <row r="41" spans="1:24">
      <c r="A41" s="76">
        <v>2010</v>
      </c>
      <c r="B41" s="17">
        <f>IF(ISERROR('5a'!B41/'5a'!B$9*100),"n.a.",'5a'!B41/'5a'!B$9*100)</f>
        <v>1.1855478142027109</v>
      </c>
      <c r="C41" s="18">
        <f>IF(ISERROR('5a'!C41/'5a'!C$9*100),"n.a.",'5a'!C41/'5a'!C$9*100)</f>
        <v>1.3314646110721795</v>
      </c>
      <c r="D41" s="18">
        <f>IF(ISERROR('5a'!D41/'5a'!D$9*100),"n.a.",'5a'!D41/'5a'!D$9*100)</f>
        <v>0.25641025641025639</v>
      </c>
      <c r="E41" s="18">
        <f>IF(ISERROR('5a'!E41/'5a'!E$9*100),"n.a.",'5a'!E41/'5a'!E$9*100)</f>
        <v>0.87516087516087515</v>
      </c>
      <c r="F41" s="18">
        <f>IF(ISERROR('5a'!F41/'5a'!F$9*100),"n.a.",'5a'!F41/'5a'!F$9*100)</f>
        <v>0.61618290903194417</v>
      </c>
      <c r="G41" s="18">
        <f>IF(ISERROR('5a'!G41/'5a'!G$9*100),"n.a.",'5a'!G41/'5a'!G$9*100)</f>
        <v>0.4810056552741579</v>
      </c>
      <c r="H41" s="18">
        <f>IF(ISERROR('5a'!H41/'5a'!H$9*100),"n.a.",'5a'!H41/'5a'!H$9*100)</f>
        <v>0.60518438197977764</v>
      </c>
      <c r="I41" s="18">
        <f>IF(ISERROR('5a'!I41/'5a'!I$9*100),"n.a.",'5a'!I41/'5a'!I$9*100)</f>
        <v>6.1530286928799143</v>
      </c>
      <c r="J41" s="18">
        <f>IF(ISERROR('5a'!J41/'5a'!J$9*100),"n.a.",'5a'!J41/'5a'!J$9*100)</f>
        <v>4.8046529270451384</v>
      </c>
      <c r="K41" s="18">
        <f>IF(ISERROR('5a'!K41/'5a'!K$9*100),"n.a.",'5a'!K41/'5a'!K$9*100)</f>
        <v>2.4148878681437447</v>
      </c>
      <c r="L41" s="21">
        <f>IF(ISERROR('5a'!L41/'5a'!L$9*100),"n.a.",'5a'!L41/'5a'!L$9*100)</f>
        <v>1.2657209514360035</v>
      </c>
      <c r="N41"/>
      <c r="O41"/>
      <c r="P41"/>
      <c r="Q41"/>
      <c r="R41"/>
      <c r="S41"/>
      <c r="T41"/>
      <c r="U41"/>
      <c r="V41"/>
      <c r="W41"/>
      <c r="X41"/>
    </row>
    <row r="42" spans="1:24">
      <c r="A42" s="76">
        <v>2011</v>
      </c>
      <c r="B42" s="17">
        <f>IF(ISERROR('5a'!B42/'5a'!B$10*100),"n.a.",'5a'!B42/'5a'!B$10*100)</f>
        <v>1.1844742756484239</v>
      </c>
      <c r="C42" s="18">
        <f>IF(ISERROR('5a'!C42/'5a'!C$10*100),"n.a.",'5a'!C42/'5a'!C$10*100)</f>
        <v>1.3526119402985073</v>
      </c>
      <c r="D42" s="18" t="str">
        <f>IF(ISERROR('5a'!D42/'5a'!D$10*100),"n.a.",'5a'!D42/'5a'!D$10*100)</f>
        <v>n.a.</v>
      </c>
      <c r="E42" s="18">
        <f>IF(ISERROR('5a'!E42/'5a'!E$10*100),"n.a.",'5a'!E42/'5a'!E$10*100)</f>
        <v>0.91130791939417266</v>
      </c>
      <c r="F42" s="18">
        <f>IF(ISERROR('5a'!F42/'5a'!F$10*100),"n.a.",'5a'!F42/'5a'!F$10*100)</f>
        <v>0.61349693251533743</v>
      </c>
      <c r="G42" s="18">
        <f>IF(ISERROR('5a'!G42/'5a'!G$10*100),"n.a.",'5a'!G42/'5a'!G$10*100)</f>
        <v>0.45924574209245739</v>
      </c>
      <c r="H42" s="18">
        <f>IF(ISERROR('5a'!H42/'5a'!H$10*100),"n.a.",'5a'!H42/'5a'!H$10*100)</f>
        <v>0.60405817263250383</v>
      </c>
      <c r="I42" s="18">
        <f>IF(ISERROR('5a'!I42/'5a'!I$10*100),"n.a.",'5a'!I42/'5a'!I$10*100)</f>
        <v>6.1791859001258915</v>
      </c>
      <c r="J42" s="18">
        <f>IF(ISERROR('5a'!J42/'5a'!J$10*100),"n.a.",'5a'!J42/'5a'!J$10*100)</f>
        <v>4.9000000000000004</v>
      </c>
      <c r="K42" s="18">
        <f>IF(ISERROR('5a'!K42/'5a'!K$10*100),"n.a.",'5a'!K42/'5a'!K$10*100)</f>
        <v>2.4180137031863236</v>
      </c>
      <c r="L42" s="21">
        <f>IF(ISERROR('5a'!L42/'5a'!L$10*100),"n.a.",'5a'!L42/'5a'!L$10*100)</f>
        <v>1.2623388996215632</v>
      </c>
      <c r="N42"/>
      <c r="O42"/>
      <c r="P42"/>
      <c r="Q42"/>
      <c r="R42"/>
      <c r="S42"/>
      <c r="T42"/>
      <c r="U42"/>
      <c r="V42"/>
      <c r="W42"/>
      <c r="X42"/>
    </row>
    <row r="43" spans="1:24">
      <c r="A43" s="76">
        <v>2012</v>
      </c>
      <c r="B43" s="17">
        <f>IF(ISERROR('5a'!B43/'5a'!B$11*100),"n.a.",'5a'!B43/'5a'!B$11*100)</f>
        <v>1.1905602802814117</v>
      </c>
      <c r="C43" s="18">
        <f>IF(ISERROR('5a'!C43/'5a'!C$11*100),"n.a.",'5a'!C43/'5a'!C$11*100)</f>
        <v>1.4729950900163666</v>
      </c>
      <c r="D43" s="18" t="str">
        <f>IF(ISERROR('5a'!D43/'5a'!D$11*100),"n.a.",'5a'!D43/'5a'!D$11*100)</f>
        <v>n.a.</v>
      </c>
      <c r="E43" s="18">
        <f>IF(ISERROR('5a'!E43/'5a'!E$11*100),"n.a.",'5a'!E43/'5a'!E$11*100)</f>
        <v>0.89709086248878633</v>
      </c>
      <c r="F43" s="18">
        <f>IF(ISERROR('5a'!F43/'5a'!F$11*100),"n.a.",'5a'!F43/'5a'!F$11*100)</f>
        <v>0.61260680315976146</v>
      </c>
      <c r="G43" s="18">
        <f>IF(ISERROR('5a'!G43/'5a'!G$11*100),"n.a.",'5a'!G43/'5a'!G$11*100)</f>
        <v>0.47004941545136791</v>
      </c>
      <c r="H43" s="18">
        <f>IF(ISERROR('5a'!H43/'5a'!H$11*100),"n.a.",'5a'!H43/'5a'!H$11*100)</f>
        <v>0.59894304169113322</v>
      </c>
      <c r="I43" s="18">
        <f>IF(ISERROR('5a'!I43/'5a'!I$11*100),"n.a.",'5a'!I43/'5a'!I$11*100)</f>
        <v>6.2506489461115144</v>
      </c>
      <c r="J43" s="18">
        <f>IF(ISERROR('5a'!J43/'5a'!J$11*100),"n.a.",'5a'!J43/'5a'!J$11*100)</f>
        <v>4.895191122071517</v>
      </c>
      <c r="K43" s="18">
        <f>IF(ISERROR('5a'!K43/'5a'!K$11*100),"n.a.",'5a'!K43/'5a'!K$11*100)</f>
        <v>2.452848626991107</v>
      </c>
      <c r="L43" s="21">
        <f>IF(ISERROR('5a'!L43/'5a'!L$11*100),"n.a.",'5a'!L43/'5a'!L$11*100)</f>
        <v>1.2321082158024432</v>
      </c>
      <c r="N43"/>
      <c r="O43"/>
      <c r="P43"/>
      <c r="Q43"/>
      <c r="R43"/>
      <c r="S43"/>
      <c r="T43"/>
      <c r="U43"/>
      <c r="V43"/>
      <c r="W43"/>
      <c r="X43"/>
    </row>
    <row r="44" spans="1:24">
      <c r="A44" s="98">
        <v>2013</v>
      </c>
      <c r="B44" s="23">
        <f>IF(ISERROR('5a'!B44/'5a'!B$12*100),"n.a.",'5a'!B44/'5a'!B$12*100)</f>
        <v>1.1955414812438094</v>
      </c>
      <c r="C44" s="24">
        <f>IF(ISERROR('5a'!C44/'5a'!C$12*100),"n.a.",'5a'!C44/'5a'!C$12*100)</f>
        <v>1.4668218859138533</v>
      </c>
      <c r="D44" s="24" t="str">
        <f>IF(ISERROR('5a'!D44/'5a'!D$12*100),"n.a.",'5a'!D44/'5a'!D$12*100)</f>
        <v>n.a.</v>
      </c>
      <c r="E44" s="24">
        <f>IF(ISERROR('5a'!E44/'5a'!E$12*100),"n.a.",'5a'!E44/'5a'!E$12*100)</f>
        <v>0.90862554389557204</v>
      </c>
      <c r="F44" s="24">
        <f>IF(ISERROR('5a'!F44/'5a'!F$12*100),"n.a.",'5a'!F44/'5a'!F$12*100)</f>
        <v>0.67741935483870974</v>
      </c>
      <c r="G44" s="24">
        <f>IF(ISERROR('5a'!G44/'5a'!G$12*100),"n.a.",'5a'!G44/'5a'!G$12*100)</f>
        <v>0.46177986998430837</v>
      </c>
      <c r="H44" s="24">
        <f>IF(ISERROR('5a'!H44/'5a'!H$12*100),"n.a.",'5a'!H44/'5a'!H$12*100)</f>
        <v>0.606055196543968</v>
      </c>
      <c r="I44" s="24">
        <f>IF(ISERROR('5a'!I44/'5a'!I$12*100),"n.a.",'5a'!I44/'5a'!I$12*100)</f>
        <v>6.3071391884951202</v>
      </c>
      <c r="J44" s="24">
        <f>IF(ISERROR('5a'!J44/'5a'!J$12*100),"n.a.",'5a'!J44/'5a'!J$12*100)</f>
        <v>4.9025541701973125</v>
      </c>
      <c r="K44" s="24">
        <f>IF(ISERROR('5a'!K44/'5a'!K$12*100),"n.a.",'5a'!K44/'5a'!K$12*100)</f>
        <v>2.405194968949973</v>
      </c>
      <c r="L44" s="25">
        <f>IF(ISERROR('5a'!L44/'5a'!L$12*100),"n.a.",'5a'!L44/'5a'!L$12*100)</f>
        <v>1.2452977039823583</v>
      </c>
      <c r="N44"/>
      <c r="O44"/>
      <c r="P44"/>
      <c r="Q44"/>
      <c r="R44"/>
      <c r="S44"/>
      <c r="T44"/>
      <c r="U44"/>
      <c r="V44"/>
      <c r="W44"/>
      <c r="X44"/>
    </row>
    <row r="45" spans="1:24">
      <c r="A45" s="77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8"/>
      <c r="N45"/>
      <c r="O45"/>
      <c r="P45"/>
      <c r="Q45"/>
      <c r="R45"/>
      <c r="S45"/>
      <c r="T45"/>
      <c r="U45"/>
      <c r="V45"/>
      <c r="W45"/>
      <c r="X45"/>
    </row>
    <row r="46" spans="1:24">
      <c r="A46" s="97">
        <v>2007</v>
      </c>
      <c r="B46" s="6">
        <f>IF(ISERROR('5a'!B46/'5a'!B$6*100),"n.a.",'5a'!B46/'5a'!B$6*100)</f>
        <v>4.3363662758909342E-2</v>
      </c>
      <c r="C46" s="7">
        <f>IF(ISERROR('5a'!C46/'5a'!C$6*100),"n.a.",'5a'!C46/'5a'!C$6*100)</f>
        <v>0.75489502241094608</v>
      </c>
      <c r="D46" s="7" t="str">
        <f>IF(ISERROR('5a'!D46/'5a'!D$6*100),"n.a.",'5a'!D46/'5a'!D$6*100)</f>
        <v>n.a.</v>
      </c>
      <c r="E46" s="7" t="str">
        <f>IF(ISERROR('5a'!E46/'5a'!E$6*100),"n.a.",'5a'!E46/'5a'!E$6*100)</f>
        <v>n.a.</v>
      </c>
      <c r="F46" s="7" t="str">
        <f>IF(ISERROR('5a'!F46/'5a'!F$6*100),"n.a.",'5a'!F46/'5a'!F$6*100)</f>
        <v>n.a.</v>
      </c>
      <c r="G46" s="7" t="str">
        <f>IF(ISERROR('5a'!G46/'5a'!G$6*100),"n.a.",'5a'!G46/'5a'!G$6*100)</f>
        <v>n.a.</v>
      </c>
      <c r="H46" s="7">
        <f>IF(ISERROR('5a'!H46/'5a'!H$6*100),"n.a.",'5a'!H46/'5a'!H$6*100)</f>
        <v>2.608015300356429E-2</v>
      </c>
      <c r="I46" s="7" t="str">
        <f>IF(ISERROR('5a'!I46/'5a'!I$6*100),"n.a.",'5a'!I46/'5a'!I$6*100)</f>
        <v>n.a.</v>
      </c>
      <c r="J46" s="7" t="str">
        <f>IF(ISERROR('5a'!J46/'5a'!J$6*100),"n.a.",'5a'!J46/'5a'!J$6*100)</f>
        <v>n.a.</v>
      </c>
      <c r="K46" s="7">
        <f>IF(ISERROR('5a'!K46/'5a'!K$6*100),"n.a.",'5a'!K46/'5a'!K$6*100)</f>
        <v>6.8335491296216369E-2</v>
      </c>
      <c r="L46" s="29" t="str">
        <f>IF(ISERROR('5a'!L46/'5a'!L$6*100),"n.a.",'5a'!L46/'5a'!L$6*100)</f>
        <v>n.a.</v>
      </c>
      <c r="N46"/>
      <c r="O46"/>
      <c r="P46"/>
      <c r="Q46"/>
      <c r="R46"/>
      <c r="S46"/>
      <c r="T46"/>
      <c r="U46"/>
      <c r="V46"/>
      <c r="W46"/>
      <c r="X46"/>
    </row>
    <row r="47" spans="1:24">
      <c r="A47" s="76">
        <v>2008</v>
      </c>
      <c r="B47" s="17">
        <f>IF(ISERROR('5a'!B47/'5a'!B$7*100),"n.a.",'5a'!B47/'5a'!B$7*100)</f>
        <v>3.8649784638940407E-2</v>
      </c>
      <c r="C47" s="18">
        <f>IF(ISERROR('5a'!C47/'5a'!C$7*100),"n.a.",'5a'!C47/'5a'!C$7*100)</f>
        <v>0.84865629420084865</v>
      </c>
      <c r="D47" s="18" t="str">
        <f>IF(ISERROR('5a'!D47/'5a'!D$7*100),"n.a.",'5a'!D47/'5a'!D$7*100)</f>
        <v>n.a.</v>
      </c>
      <c r="E47" s="18" t="str">
        <f>IF(ISERROR('5a'!E47/'5a'!E$7*100),"n.a.",'5a'!E47/'5a'!E$7*100)</f>
        <v>n.a.</v>
      </c>
      <c r="F47" s="18" t="str">
        <f>IF(ISERROR('5a'!F47/'5a'!F$7*100),"n.a.",'5a'!F47/'5a'!F$7*100)</f>
        <v>n.a.</v>
      </c>
      <c r="G47" s="18">
        <f>IF(ISERROR('5a'!G47/'5a'!G$7*100),"n.a.",'5a'!G47/'5a'!G$7*100)</f>
        <v>2.8293879090823353E-2</v>
      </c>
      <c r="H47" s="18" t="str">
        <f>IF(ISERROR('5a'!H47/'5a'!H$7*100),"n.a.",'5a'!H47/'5a'!H$7*100)</f>
        <v>n.a.</v>
      </c>
      <c r="I47" s="18" t="str">
        <f>IF(ISERROR('5a'!I47/'5a'!I$7*100),"n.a.",'5a'!I47/'5a'!I$7*100)</f>
        <v>n.a.</v>
      </c>
      <c r="J47" s="18" t="str">
        <f>IF(ISERROR('5a'!J47/'5a'!J$7*100),"n.a.",'5a'!J47/'5a'!J$7*100)</f>
        <v>n.a.</v>
      </c>
      <c r="K47" s="18">
        <f>IF(ISERROR('5a'!K47/'5a'!K$7*100),"n.a.",'5a'!K47/'5a'!K$7*100)</f>
        <v>5.962401795735129E-2</v>
      </c>
      <c r="L47" s="21" t="str">
        <f>IF(ISERROR('5a'!L47/'5a'!L$7*100),"n.a.",'5a'!L47/'5a'!L$7*100)</f>
        <v>n.a.</v>
      </c>
      <c r="N47"/>
      <c r="O47"/>
      <c r="P47"/>
      <c r="Q47"/>
      <c r="R47"/>
      <c r="S47"/>
      <c r="T47"/>
      <c r="U47"/>
      <c r="V47"/>
      <c r="W47"/>
      <c r="X47"/>
    </row>
    <row r="48" spans="1:24">
      <c r="A48" s="76">
        <v>2009</v>
      </c>
      <c r="B48" s="17">
        <f>IF(ISERROR('5a'!B48/'5a'!B$8*100),"n.a.",'5a'!B48/'5a'!B$8*100)</f>
        <v>3.5534649947064359E-2</v>
      </c>
      <c r="C48" s="18">
        <f>IF(ISERROR('5a'!C48/'5a'!C$8*100),"n.a.",'5a'!C48/'5a'!C$8*100)</f>
        <v>1.0326214503637643</v>
      </c>
      <c r="D48" s="18" t="str">
        <f>IF(ISERROR('5a'!D48/'5a'!D$8*100),"n.a.",'5a'!D48/'5a'!D$8*100)</f>
        <v>n.a.</v>
      </c>
      <c r="E48" s="18" t="str">
        <f>IF(ISERROR('5a'!E48/'5a'!E$8*100),"n.a.",'5a'!E48/'5a'!E$8*100)</f>
        <v>n.a.</v>
      </c>
      <c r="F48" s="18" t="str">
        <f>IF(ISERROR('5a'!F48/'5a'!F$8*100),"n.a.",'5a'!F48/'5a'!F$8*100)</f>
        <v>n.a.</v>
      </c>
      <c r="G48" s="18" t="str">
        <f>IF(ISERROR('5a'!G48/'5a'!G$8*100),"n.a.",'5a'!G48/'5a'!G$8*100)</f>
        <v>n.a.</v>
      </c>
      <c r="H48" s="18">
        <f>IF(ISERROR('5a'!H48/'5a'!H$8*100),"n.a.",'5a'!H48/'5a'!H$8*100)</f>
        <v>1.4091519723430439E-2</v>
      </c>
      <c r="I48" s="18" t="str">
        <f>IF(ISERROR('5a'!I48/'5a'!I$8*100),"n.a.",'5a'!I48/'5a'!I$8*100)</f>
        <v>n.a.</v>
      </c>
      <c r="J48" s="18" t="str">
        <f>IF(ISERROR('5a'!J48/'5a'!J$8*100),"n.a.",'5a'!J48/'5a'!J$8*100)</f>
        <v>n.a.</v>
      </c>
      <c r="K48" s="18" t="str">
        <f>IF(ISERROR('5a'!K48/'5a'!K$8*100),"n.a.",'5a'!K48/'5a'!K$8*100)</f>
        <v>n.a.</v>
      </c>
      <c r="L48" s="21" t="str">
        <f>IF(ISERROR('5a'!L48/'5a'!L$8*100),"n.a.",'5a'!L48/'5a'!L$8*100)</f>
        <v>n.a.</v>
      </c>
      <c r="N48"/>
      <c r="O48"/>
      <c r="P48"/>
      <c r="Q48"/>
      <c r="R48"/>
      <c r="S48"/>
      <c r="T48"/>
      <c r="U48"/>
      <c r="V48"/>
      <c r="W48"/>
      <c r="X48"/>
    </row>
    <row r="49" spans="1:12">
      <c r="A49" s="76">
        <v>2010</v>
      </c>
      <c r="B49" s="17">
        <f>IF(ISERROR('5a'!B49/'5a'!B$9*100),"n.a.",'5a'!B49/'5a'!B$9*100)</f>
        <v>3.8325119946778702E-2</v>
      </c>
      <c r="C49" s="18">
        <f>IF(ISERROR('5a'!C49/'5a'!C$9*100),"n.a.",'5a'!C49/'5a'!C$9*100)</f>
        <v>0.84092501751927107</v>
      </c>
      <c r="D49" s="18" t="str">
        <f>IF(ISERROR('5a'!D49/'5a'!D$9*100),"n.a.",'5a'!D49/'5a'!D$9*100)</f>
        <v>n.a.</v>
      </c>
      <c r="E49" s="18" t="str">
        <f>IF(ISERROR('5a'!E49/'5a'!E$9*100),"n.a.",'5a'!E49/'5a'!E$9*100)</f>
        <v>n.a.</v>
      </c>
      <c r="F49" s="18" t="str">
        <f>IF(ISERROR('5a'!F49/'5a'!F$9*100),"n.a.",'5a'!F49/'5a'!F$9*100)</f>
        <v>n.a.</v>
      </c>
      <c r="G49" s="18" t="str">
        <f>IF(ISERROR('5a'!G49/'5a'!G$9*100),"n.a.",'5a'!G49/'5a'!G$9*100)</f>
        <v>n.a.</v>
      </c>
      <c r="H49" s="18">
        <f>IF(ISERROR('5a'!H49/'5a'!H$9*100),"n.a.",'5a'!H49/'5a'!H$9*100)</f>
        <v>1.5755182991816569E-2</v>
      </c>
      <c r="I49" s="18">
        <f>IF(ISERROR('5a'!I49/'5a'!I$9*100),"n.a.",'5a'!I49/'5a'!I$9*100)</f>
        <v>5.3134962805526036E-2</v>
      </c>
      <c r="J49" s="18" t="str">
        <f>IF(ISERROR('5a'!J49/'5a'!J$9*100),"n.a.",'5a'!J49/'5a'!J$9*100)</f>
        <v>n.a.</v>
      </c>
      <c r="K49" s="18">
        <f>IF(ISERROR('5a'!K49/'5a'!K$9*100),"n.a.",'5a'!K49/'5a'!K$9*100)</f>
        <v>6.0794379897325043E-2</v>
      </c>
      <c r="L49" s="21" t="str">
        <f>IF(ISERROR('5a'!L49/'5a'!L$9*100),"n.a.",'5a'!L49/'5a'!L$9*100)</f>
        <v>n.a.</v>
      </c>
    </row>
    <row r="50" spans="1:12">
      <c r="A50" s="76">
        <v>2011</v>
      </c>
      <c r="B50" s="17">
        <f>IF(ISERROR('5a'!B50/'5a'!B$10*100),"n.a.",'5a'!B50/'5a'!B$10*100)</f>
        <v>4.3591511803652394E-2</v>
      </c>
      <c r="C50" s="18">
        <f>IF(ISERROR('5a'!C50/'5a'!C$10*100),"n.a.",'5a'!C50/'5a'!C$10*100)</f>
        <v>0.88619402985074625</v>
      </c>
      <c r="D50" s="18" t="str">
        <f>IF(ISERROR('5a'!D50/'5a'!D$10*100),"n.a.",'5a'!D50/'5a'!D$10*100)</f>
        <v>n.a.</v>
      </c>
      <c r="E50" s="18" t="str">
        <f>IF(ISERROR('5a'!E50/'5a'!E$10*100),"n.a.",'5a'!E50/'5a'!E$10*100)</f>
        <v>n.a.</v>
      </c>
      <c r="F50" s="18" t="str">
        <f>IF(ISERROR('5a'!F50/'5a'!F$10*100),"n.a.",'5a'!F50/'5a'!F$10*100)</f>
        <v>n.a.</v>
      </c>
      <c r="G50" s="18" t="str">
        <f>IF(ISERROR('5a'!G50/'5a'!G$10*100),"n.a.",'5a'!G50/'5a'!G$10*100)</f>
        <v>n.a.</v>
      </c>
      <c r="H50" s="18">
        <f>IF(ISERROR('5a'!H50/'5a'!H$10*100),"n.a.",'5a'!H50/'5a'!H$10*100)</f>
        <v>1.738955345457208E-2</v>
      </c>
      <c r="I50" s="18" t="str">
        <f>IF(ISERROR('5a'!I50/'5a'!I$10*100),"n.a.",'5a'!I50/'5a'!I$10*100)</f>
        <v>n.a.</v>
      </c>
      <c r="J50" s="18" t="str">
        <f>IF(ISERROR('5a'!J50/'5a'!J$10*100),"n.a.",'5a'!J50/'5a'!J$10*100)</f>
        <v>n.a.</v>
      </c>
      <c r="K50" s="18">
        <f>IF(ISERROR('5a'!K50/'5a'!K$10*100),"n.a.",'5a'!K50/'5a'!K$10*100)</f>
        <v>6.98463380562762E-2</v>
      </c>
      <c r="L50" s="21" t="str">
        <f>IF(ISERROR('5a'!L50/'5a'!L$10*100),"n.a.",'5a'!L50/'5a'!L$10*100)</f>
        <v>n.a.</v>
      </c>
    </row>
    <row r="51" spans="1:12">
      <c r="A51" s="76">
        <v>2012</v>
      </c>
      <c r="B51" s="17">
        <f>IF(ISERROR('5a'!B51/'5a'!B$11*100),"n.a.",'5a'!B51/'5a'!B$11*100)</f>
        <v>4.2028084649506969E-2</v>
      </c>
      <c r="C51" s="18">
        <f>IF(ISERROR('5a'!C51/'5a'!C$11*100),"n.a.",'5a'!C51/'5a'!C$11*100)</f>
        <v>0.79494973111994394</v>
      </c>
      <c r="D51" s="18" t="str">
        <f>IF(ISERROR('5a'!D51/'5a'!D$11*100),"n.a.",'5a'!D51/'5a'!D$11*100)</f>
        <v>n.a.</v>
      </c>
      <c r="E51" s="18" t="str">
        <f>IF(ISERROR('5a'!E51/'5a'!E$11*100),"n.a.",'5a'!E51/'5a'!E$11*100)</f>
        <v>n.a.</v>
      </c>
      <c r="F51" s="18" t="str">
        <f>IF(ISERROR('5a'!F51/'5a'!F$11*100),"n.a.",'5a'!F51/'5a'!F$11*100)</f>
        <v>n.a.</v>
      </c>
      <c r="G51" s="18" t="str">
        <f>IF(ISERROR('5a'!G51/'5a'!G$11*100),"n.a.",'5a'!G51/'5a'!G$11*100)</f>
        <v>n.a.</v>
      </c>
      <c r="H51" s="18">
        <f>IF(ISERROR('5a'!H51/'5a'!H$11*100),"n.a.",'5a'!H51/'5a'!H$11*100)</f>
        <v>2.2584579249288587E-2</v>
      </c>
      <c r="I51" s="18" t="str">
        <f>IF(ISERROR('5a'!I51/'5a'!I$11*100),"n.a.",'5a'!I51/'5a'!I$11*100)</f>
        <v>n.a.</v>
      </c>
      <c r="J51" s="18" t="str">
        <f>IF(ISERROR('5a'!J51/'5a'!J$11*100),"n.a.",'5a'!J51/'5a'!J$11*100)</f>
        <v>n.a.</v>
      </c>
      <c r="K51" s="18">
        <f>IF(ISERROR('5a'!K51/'5a'!K$11*100),"n.a.",'5a'!K51/'5a'!K$11*100)</f>
        <v>4.5604091338480077E-2</v>
      </c>
      <c r="L51" s="21">
        <f>IF(ISERROR('5a'!L51/'5a'!L$11*100),"n.a.",'5a'!L51/'5a'!L$11*100)</f>
        <v>3.6701095789860007E-2</v>
      </c>
    </row>
    <row r="52" spans="1:12">
      <c r="A52" s="98">
        <v>2013</v>
      </c>
      <c r="B52" s="23">
        <f>IF(ISERROR('5a'!B52/'5a'!B$12*100),"n.a.",'5a'!B52/'5a'!B$12*100)</f>
        <v>3.8363349748196926E-2</v>
      </c>
      <c r="C52" s="24">
        <f>IF(ISERROR('5a'!C52/'5a'!C$12*100),"n.a.",'5a'!C52/'5a'!C$12*100)</f>
        <v>0.81490104772991845</v>
      </c>
      <c r="D52" s="24" t="str">
        <f>IF(ISERROR('5a'!D52/'5a'!D$12*100),"n.a.",'5a'!D52/'5a'!D$12*100)</f>
        <v>n.a.</v>
      </c>
      <c r="E52" s="24" t="str">
        <f>IF(ISERROR('5a'!E52/'5a'!E$12*100),"n.a.",'5a'!E52/'5a'!E$12*100)</f>
        <v>n.a.</v>
      </c>
      <c r="F52" s="24" t="str">
        <f>IF(ISERROR('5a'!F52/'5a'!F$12*100),"n.a.",'5a'!F52/'5a'!F$12*100)</f>
        <v>n.a.</v>
      </c>
      <c r="G52" s="24" t="str">
        <f>IF(ISERROR('5a'!G52/'5a'!G$12*100),"n.a.",'5a'!G52/'5a'!G$12*100)</f>
        <v>n.a.</v>
      </c>
      <c r="H52" s="24" t="str">
        <f>IF(ISERROR('5a'!H52/'5a'!H$12*100),"n.a.",'5a'!H52/'5a'!H$12*100)</f>
        <v>n.a.</v>
      </c>
      <c r="I52" s="24" t="str">
        <f>IF(ISERROR('5a'!I52/'5a'!I$12*100),"n.a.",'5a'!I52/'5a'!I$12*100)</f>
        <v>n.a.</v>
      </c>
      <c r="J52" s="24" t="str">
        <f>IF(ISERROR('5a'!J52/'5a'!J$12*100),"n.a.",'5a'!J52/'5a'!J$12*100)</f>
        <v>n.a.</v>
      </c>
      <c r="K52" s="24">
        <f>IF(ISERROR('5a'!K52/'5a'!K$12*100),"n.a.",'5a'!K52/'5a'!K$12*100)</f>
        <v>5.9893452699933791E-2</v>
      </c>
      <c r="L52" s="25" t="str">
        <f>IF(ISERROR('5a'!L52/'5a'!L$12*100),"n.a.",'5a'!L52/'5a'!L$12*100)</f>
        <v>n.a.</v>
      </c>
    </row>
    <row r="54" spans="1:12">
      <c r="A54" s="2" t="s">
        <v>71</v>
      </c>
    </row>
  </sheetData>
  <pageMargins left="0.70866141732283472" right="0.70866141732283472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63</vt:i4>
      </vt:variant>
      <vt:variant>
        <vt:lpstr>Named Ranges</vt:lpstr>
      </vt:variant>
      <vt:variant>
        <vt:i4>64</vt:i4>
      </vt:variant>
    </vt:vector>
  </HeadingPairs>
  <TitlesOfParts>
    <vt:vector size="127" baseType="lpstr">
      <vt:lpstr>Index</vt:lpstr>
      <vt:lpstr>1</vt:lpstr>
      <vt:lpstr>2</vt:lpstr>
      <vt:lpstr>3</vt:lpstr>
      <vt:lpstr>4</vt:lpstr>
      <vt:lpstr>5a</vt:lpstr>
      <vt:lpstr>5b</vt:lpstr>
      <vt:lpstr>5c</vt:lpstr>
      <vt:lpstr>5d</vt:lpstr>
      <vt:lpstr>6a</vt:lpstr>
      <vt:lpstr>6b</vt:lpstr>
      <vt:lpstr>6c</vt:lpstr>
      <vt:lpstr>7a</vt:lpstr>
      <vt:lpstr>7b</vt:lpstr>
      <vt:lpstr>7c</vt:lpstr>
      <vt:lpstr>8a</vt:lpstr>
      <vt:lpstr>8b</vt:lpstr>
      <vt:lpstr>8c</vt:lpstr>
      <vt:lpstr>9a</vt:lpstr>
      <vt:lpstr>9b</vt:lpstr>
      <vt:lpstr>9c</vt:lpstr>
      <vt:lpstr>10a</vt:lpstr>
      <vt:lpstr>10b</vt:lpstr>
      <vt:lpstr>10c</vt:lpstr>
      <vt:lpstr>11a</vt:lpstr>
      <vt:lpstr>11b</vt:lpstr>
      <vt:lpstr>12a</vt:lpstr>
      <vt:lpstr>12b</vt:lpstr>
      <vt:lpstr>13a</vt:lpstr>
      <vt:lpstr>13b</vt:lpstr>
      <vt:lpstr>13c</vt:lpstr>
      <vt:lpstr>14a</vt:lpstr>
      <vt:lpstr>14b</vt:lpstr>
      <vt:lpstr>14c</vt:lpstr>
      <vt:lpstr>15a</vt:lpstr>
      <vt:lpstr>15b</vt:lpstr>
      <vt:lpstr>15c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30a</vt:lpstr>
      <vt:lpstr>30b</vt:lpstr>
      <vt:lpstr>30c</vt:lpstr>
      <vt:lpstr>31a</vt:lpstr>
      <vt:lpstr>31b</vt:lpstr>
      <vt:lpstr>31c</vt:lpstr>
      <vt:lpstr>32a</vt:lpstr>
      <vt:lpstr>32b</vt:lpstr>
      <vt:lpstr>32c</vt:lpstr>
      <vt:lpstr>33a</vt:lpstr>
      <vt:lpstr>33b</vt:lpstr>
      <vt:lpstr>33c</vt:lpstr>
      <vt:lpstr>'1'!Print_Area</vt:lpstr>
      <vt:lpstr>'10a'!Print_Area</vt:lpstr>
      <vt:lpstr>'10b'!Print_Area</vt:lpstr>
      <vt:lpstr>'10c'!Print_Area</vt:lpstr>
      <vt:lpstr>'11a'!Print_Area</vt:lpstr>
      <vt:lpstr>'11b'!Print_Area</vt:lpstr>
      <vt:lpstr>'12a'!Print_Area</vt:lpstr>
      <vt:lpstr>'12b'!Print_Area</vt:lpstr>
      <vt:lpstr>'13a'!Print_Area</vt:lpstr>
      <vt:lpstr>'13b'!Print_Area</vt:lpstr>
      <vt:lpstr>'13c'!Print_Area</vt:lpstr>
      <vt:lpstr>'14a'!Print_Area</vt:lpstr>
      <vt:lpstr>'14b'!Print_Area</vt:lpstr>
      <vt:lpstr>'14c'!Print_Area</vt:lpstr>
      <vt:lpstr>'15a'!Print_Area</vt:lpstr>
      <vt:lpstr>'15b'!Print_Area</vt:lpstr>
      <vt:lpstr>'15c'!Print_Area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'30a'!Print_Area</vt:lpstr>
      <vt:lpstr>'30b'!Print_Area</vt:lpstr>
      <vt:lpstr>'30c'!Print_Area</vt:lpstr>
      <vt:lpstr>'31a'!Print_Area</vt:lpstr>
      <vt:lpstr>'31b'!Print_Area</vt:lpstr>
      <vt:lpstr>'31c'!Print_Area</vt:lpstr>
      <vt:lpstr>'32a'!Print_Area</vt:lpstr>
      <vt:lpstr>'32b'!Print_Area</vt:lpstr>
      <vt:lpstr>'32c'!Print_Area</vt:lpstr>
      <vt:lpstr>'33a'!Print_Area</vt:lpstr>
      <vt:lpstr>'33b'!Print_Area</vt:lpstr>
      <vt:lpstr>'33c'!Print_Area</vt:lpstr>
      <vt:lpstr>'4'!Print_Area</vt:lpstr>
      <vt:lpstr>'5a'!Print_Area</vt:lpstr>
      <vt:lpstr>'5b'!Print_Area</vt:lpstr>
      <vt:lpstr>'5c'!Print_Area</vt:lpstr>
      <vt:lpstr>'5d'!Print_Area</vt:lpstr>
      <vt:lpstr>'6a'!Print_Area</vt:lpstr>
      <vt:lpstr>'6b'!Print_Area</vt:lpstr>
      <vt:lpstr>'6c'!Print_Area</vt:lpstr>
      <vt:lpstr>'7a'!Print_Area</vt:lpstr>
      <vt:lpstr>'7b'!Print_Area</vt:lpstr>
      <vt:lpstr>'7c'!Print_Area</vt:lpstr>
      <vt:lpstr>'8a'!Print_Area</vt:lpstr>
      <vt:lpstr>'8b'!Print_Area</vt:lpstr>
      <vt:lpstr>'8c'!Print_Area</vt:lpstr>
      <vt:lpstr>'9a'!Print_Area</vt:lpstr>
      <vt:lpstr>'9b'!Print_Area</vt:lpstr>
      <vt:lpstr>'9c'!Print_Area</vt:lpstr>
      <vt:lpstr>Index!Print_Area</vt:lpstr>
      <vt:lpstr>Index!Print_Titles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CSLS</cp:lastModifiedBy>
  <cp:lastPrinted>2012-06-20T14:00:52Z</cp:lastPrinted>
  <dcterms:created xsi:type="dcterms:W3CDTF">2012-02-28T17:00:39Z</dcterms:created>
  <dcterms:modified xsi:type="dcterms:W3CDTF">2014-08-01T13:48:45Z</dcterms:modified>
</cp:coreProperties>
</file>